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77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W74" i="1"/>
  <c r="W72"/>
  <c r="W71"/>
  <c r="W70"/>
  <c r="W68" s="1"/>
  <c r="W25" s="1"/>
  <c r="W69"/>
  <c r="U74"/>
  <c r="U25" s="1"/>
  <c r="U72"/>
  <c r="U71"/>
  <c r="U70"/>
  <c r="U69"/>
  <c r="X74"/>
  <c r="X25" s="1"/>
  <c r="X72"/>
  <c r="X71"/>
  <c r="X70"/>
  <c r="X69"/>
  <c r="V74"/>
  <c r="V72"/>
  <c r="V71"/>
  <c r="V70"/>
  <c r="V69"/>
  <c r="N74"/>
  <c r="N25" s="1"/>
  <c r="K74"/>
  <c r="K25" s="1"/>
  <c r="M72"/>
  <c r="M68" s="1"/>
  <c r="M25" s="1"/>
  <c r="K72"/>
  <c r="M71"/>
  <c r="K71"/>
  <c r="M70"/>
  <c r="K70"/>
  <c r="L69"/>
  <c r="K69"/>
  <c r="I74"/>
  <c r="J74"/>
  <c r="L74"/>
  <c r="M74"/>
  <c r="O74"/>
  <c r="P74"/>
  <c r="Q74"/>
  <c r="R74"/>
  <c r="S74"/>
  <c r="T74"/>
  <c r="Y74"/>
  <c r="Z74"/>
  <c r="AA74"/>
  <c r="AB74"/>
  <c r="AC74"/>
  <c r="AD74"/>
  <c r="AE74"/>
  <c r="AF74"/>
  <c r="AA68"/>
  <c r="AB68"/>
  <c r="P68"/>
  <c r="Q68"/>
  <c r="R68"/>
  <c r="S68"/>
  <c r="T68"/>
  <c r="U68"/>
  <c r="V68"/>
  <c r="X68"/>
  <c r="Y68"/>
  <c r="Z68"/>
  <c r="H68"/>
  <c r="I68"/>
  <c r="I25" s="1"/>
  <c r="J68"/>
  <c r="K68"/>
  <c r="L68"/>
  <c r="L25" s="1"/>
  <c r="N68"/>
  <c r="O68"/>
  <c r="O25" s="1"/>
  <c r="AD68"/>
  <c r="AC69"/>
  <c r="AC68" s="1"/>
  <c r="AC25" s="1"/>
  <c r="AE70"/>
  <c r="AI71"/>
  <c r="AM71" s="1"/>
  <c r="AK72"/>
  <c r="AM72" s="1"/>
  <c r="AM69"/>
  <c r="AM70"/>
  <c r="AM75"/>
  <c r="AM76"/>
  <c r="AN74"/>
  <c r="AL74"/>
  <c r="AL25" s="1"/>
  <c r="AJ74"/>
  <c r="AH74"/>
  <c r="AE68"/>
  <c r="AE25" s="1"/>
  <c r="AF68"/>
  <c r="AG68"/>
  <c r="AH68"/>
  <c r="AH25" s="1"/>
  <c r="AJ68"/>
  <c r="AK68"/>
  <c r="AL68"/>
  <c r="AN68"/>
  <c r="AN25" s="1"/>
  <c r="H74"/>
  <c r="AG74"/>
  <c r="AG25" s="1"/>
  <c r="AI74"/>
  <c r="AK74"/>
  <c r="H25"/>
  <c r="J25"/>
  <c r="P25"/>
  <c r="Q25"/>
  <c r="R25"/>
  <c r="S25"/>
  <c r="T25"/>
  <c r="V25"/>
  <c r="Y25"/>
  <c r="Z25"/>
  <c r="AA25"/>
  <c r="AB25"/>
  <c r="AD25"/>
  <c r="AF25"/>
  <c r="AJ25"/>
  <c r="AM74" l="1"/>
  <c r="AK25"/>
  <c r="AM68"/>
  <c r="AM25" s="1"/>
  <c r="AI68"/>
  <c r="AI25" s="1"/>
</calcChain>
</file>

<file path=xl/sharedStrings.xml><?xml version="1.0" encoding="utf-8"?>
<sst xmlns="http://schemas.openxmlformats.org/spreadsheetml/2006/main" count="760" uniqueCount="167">
  <si>
    <t>Приложение  № 3</t>
  </si>
  <si>
    <t>к приказу Минэнерго России</t>
  </si>
  <si>
    <t>от 5 мая 2016 г. № 380</t>
  </si>
  <si>
    <t xml:space="preserve">                                                                                                                             Форма 3. План освоения капитальных вложений по инвестиционным проектам</t>
  </si>
  <si>
    <t xml:space="preserve">                              Инвестиционная программа Акционерное общество "ЭлС", г.Десногорск</t>
  </si>
  <si>
    <t xml:space="preserve">                 полное наименование субъекта электроэнергетики</t>
  </si>
  <si>
    <t xml:space="preserve">                  Год раскрытия информации: 2019 год</t>
  </si>
  <si>
    <t xml:space="preserve">        решение об утверждении инвестиционной программы отсутствует</t>
  </si>
  <si>
    <t xml:space="preserve">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</si>
  <si>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</si>
  <si>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</si>
  <si>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</si>
  <si>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</si>
  <si>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</si>
  <si>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</si>
  <si>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</si>
  <si>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01.01.2019 года,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</si>
  <si>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</si>
  <si>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</si>
  <si>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2019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</si>
  <si>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</si>
  <si>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</si>
  <si>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</si>
  <si>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</si>
  <si>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План на 01.01.2019 года</t>
  </si>
  <si>
    <t>План 
на 01.01.2019 года</t>
  </si>
  <si>
    <t>Предложение по корректировке утвержденного плана 
на 01.01.2019 года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</si>
  <si>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</si>
  <si>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</si>
  <si>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</si>
  <si>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</si>
  <si>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</si>
  <si>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</si>
  <si>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</si>
  <si>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</si>
  <si>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</si>
  <si>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</si>
  <si>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</si>
  <si>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</si>
  <si>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</si>
  <si>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</si>
  <si>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</si>
  <si>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</si>
  <si>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
</t>
  </si>
  <si>
    <t xml:space="preserve">
Предложение по корректировке утвержденного плана </t>
  </si>
  <si>
    <t xml:space="preserve">План
</t>
  </si>
  <si>
    <t xml:space="preserve">Факт 
(Предложение по корректировке утвержденного плана) 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</si>
  <si>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</si>
  <si>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</si>
  <si>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</si>
  <si>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</si>
  <si>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</si>
  <si>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</si>
  <si>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</si>
  <si>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</si>
  <si>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</si>
  <si>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</si>
  <si>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</si>
  <si>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</si>
  <si>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</si>
  <si>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</si>
  <si>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</si>
  <si>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</si>
  <si>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</si>
  <si>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</si>
  <si>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Инвестициооные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</si>
  <si>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</si>
  <si>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</si>
  <si>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</si>
  <si>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инвестициооных проектов, всего</t>
  </si>
  <si>
    <t>Смоленская область</t>
  </si>
  <si>
    <t>1.2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</si>
  <si>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</si>
  <si>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</si>
  <si>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п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</si>
  <si>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</si>
  <si>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</si>
  <si>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J_2022_ТС_01</t>
  </si>
  <si>
    <t>J_2024_ТС_02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</si>
  <si>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</si>
  <si>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</si>
  <si>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</si>
  <si>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</si>
  <si>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</si>
  <si>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</si>
  <si>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</si>
  <si>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</si>
  <si>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</si>
  <si>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</si>
  <si>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</si>
  <si>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</si>
  <si>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</si>
  <si>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</si>
  <si>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</si>
  <si>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</si>
  <si>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</si>
  <si>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</si>
  <si>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</si>
  <si>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</si>
  <si>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</si>
  <si>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</si>
  <si>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</si>
  <si>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</si>
  <si>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</si>
  <si>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</si>
  <si>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1.1.3.2.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</si>
  <si>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</si>
  <si>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</si>
  <si>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</si>
  <si>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</si>
  <si>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</si>
  <si>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</si>
  <si>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</si>
  <si>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</si>
  <si>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</si>
  <si>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</si>
  <si>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</si>
  <si>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</si>
  <si>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</si>
  <si>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</si>
  <si>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</si>
  <si>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</si>
  <si>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</si>
  <si>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</si>
  <si>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</si>
  <si>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</si>
  <si>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0,22(0,4)кВ, всего, в том числе:</t>
  </si>
  <si>
    <t>1.2.3.2</t>
  </si>
  <si>
    <t>Установка приборов учета, класс напряжения 6(10)кВ, всего, в том числе:</t>
  </si>
  <si>
    <t>1.2.3.3</t>
  </si>
  <si>
    <t>Установка приборов учета, класс напряжения 35кВ, всего, в том числе:</t>
  </si>
  <si>
    <t>1.2.3.4</t>
  </si>
  <si>
    <t>Установка приборов учета, класс напряжения 110кВ и выше, всего, в том числе:</t>
  </si>
  <si>
    <t>1.2.3.5</t>
  </si>
  <si>
    <t>Включение приборов учета в систему сбора и передачи данных, класс напряжения 0.22 (0.4кВ), всего, в том числе:</t>
  </si>
  <si>
    <t>1.2.3.6</t>
  </si>
  <si>
    <t>Включение приборов учета в систему сбора и передачи данных, класс напряжения 6(10кВ), всего, в том числе:</t>
  </si>
  <si>
    <t>1.2.3.7</t>
  </si>
  <si>
    <t>Включение приборов учета в систему сбора и передачи данных, класс напряжения 35кВ, всего, в том числе:</t>
  </si>
  <si>
    <t>1.2.3.8</t>
  </si>
  <si>
    <t>Включение приборов учета в систему сбора и передачи данных, класс напряжения 110кВ и выше,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</si>
  <si>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</si>
  <si>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</si>
  <si>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</si>
  <si>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</si>
  <si>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</si>
  <si>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</si>
  <si>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</si>
  <si>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</si>
  <si>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</si>
  <si>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</si>
  <si>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</si>
  <si>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</si>
  <si>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ЭJ_2020_БТ_01</t>
  </si>
  <si>
    <t>ЭJ_2021_БТ_02</t>
  </si>
  <si>
    <t>ЭJ_2023_БТ_03</t>
  </si>
  <si>
    <t>ЭJ_2024_БТ_04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</si>
  <si>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</si>
  <si>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</si>
  <si>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</si>
  <si>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</si>
  <si>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Подготовка и благоустройство территории подстанции 110/6кВ Стройбаза АЭС, изыскания и проектирование, 1 этап </t>
  </si>
  <si>
    <t>Подготовка и благоустройство территории подстанции 110/6кВ Стройбаза АЭС, строительно монтажные работы по устройству ограждений и молниезащиты, 2 этап</t>
  </si>
  <si>
    <t>Подготовка и благоустройство территории подстанции 110/6кВ Стройбаза АЭС, устройство сетей освещения и благоустройство, 3 этап</t>
  </si>
  <si>
    <t>Подготовка и благоустройство территории подстанции 110/6кВ Стройбаза АЭС, устройство коммуникаций,  4 этап</t>
  </si>
  <si>
    <t>Покупка экскаватора</t>
  </si>
  <si>
    <t>Покупка грузовой газели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</si>
</sst>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2" fillId="0" borderId="0"/>
  </cellStyleXfs>
  <cellXfs count="83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Alignment="1">
      <alignment horizontal="righ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 vertical="center"/>
    </xf>
    <xf numFmtId="0" fontId="1" fillId="0" borderId="0" xfId="0" applyFont="1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0" applyFont="1"/>
    <xf numFmtId="0" fontId="8" fillId="0" borderId="0" xfId="3" applyFont="1" applyAlignment="1">
      <alignment vertical="top"/>
    </xf>
    <xf numFmtId="0" fontId="1" fillId="0" borderId="0" xfId="0" applyFont="1" applyFill="1"/>
    <xf numFmtId="0" fontId="9" fillId="0" borderId="0" xfId="0" applyFont="1"/>
    <xf numFmtId="0" fontId="9" fillId="0" borderId="0" xfId="0" applyFont="1" applyFill="1" applyAlignment="1"/>
    <xf numFmtId="0" fontId="4" fillId="0" borderId="0" xfId="0" applyFont="1" applyFill="1" applyAlignment="1">
      <alignment vertical="center"/>
    </xf>
    <xf numFmtId="0" fontId="2" fillId="0" borderId="0" xfId="1" applyFont="1" applyFill="1" applyAlignment="1"/>
    <xf numFmtId="0" fontId="9" fillId="0" borderId="0" xfId="1" applyFont="1" applyFill="1" applyAlignment="1"/>
    <xf numFmtId="0" fontId="2" fillId="0" borderId="0" xfId="0" applyFont="1" applyFill="1" applyAlignment="1">
      <alignment vertical="center"/>
    </xf>
    <xf numFmtId="1" fontId="3" fillId="0" borderId="1" xfId="1" applyNumberFormat="1" applyFont="1" applyFill="1" applyBorder="1" applyAlignment="1">
      <alignment vertical="top"/>
    </xf>
    <xf numFmtId="1" fontId="3" fillId="0" borderId="1" xfId="1" applyNumberFormat="1" applyFont="1" applyFill="1" applyBorder="1" applyAlignment="1">
      <alignment horizontal="left" vertical="center"/>
    </xf>
    <xf numFmtId="2" fontId="3" fillId="0" borderId="1" xfId="1" applyNumberFormat="1" applyFont="1" applyFill="1" applyBorder="1" applyAlignment="1">
      <alignment vertical="top"/>
    </xf>
    <xf numFmtId="1" fontId="3" fillId="0" borderId="0" xfId="1" applyNumberFormat="1" applyFont="1" applyFill="1" applyBorder="1" applyAlignment="1">
      <alignment vertical="top"/>
    </xf>
    <xf numFmtId="0" fontId="2" fillId="0" borderId="1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2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2" fillId="5" borderId="4" xfId="4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2" fontId="11" fillId="2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 wrapText="1"/>
    </xf>
    <xf numFmtId="2" fontId="8" fillId="5" borderId="2" xfId="3" applyNumberFormat="1" applyFont="1" applyFill="1" applyBorder="1" applyAlignment="1">
      <alignment horizontal="center" vertical="center"/>
    </xf>
    <xf numFmtId="49" fontId="8" fillId="6" borderId="2" xfId="3" applyNumberFormat="1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2" fontId="8" fillId="6" borderId="2" xfId="3" applyNumberFormat="1" applyFont="1" applyFill="1" applyBorder="1" applyAlignment="1">
      <alignment horizontal="center" vertical="center" wrapText="1"/>
    </xf>
    <xf numFmtId="49" fontId="8" fillId="4" borderId="2" xfId="3" applyNumberFormat="1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2" fontId="8" fillId="4" borderId="2" xfId="3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0" fillId="0" borderId="13" xfId="0" applyBorder="1"/>
    <xf numFmtId="0" fontId="2" fillId="5" borderId="3" xfId="1" applyFont="1" applyFill="1" applyBorder="1" applyAlignment="1">
      <alignment horizontal="center" vertical="center" wrapText="1"/>
    </xf>
    <xf numFmtId="2" fontId="2" fillId="5" borderId="2" xfId="1" applyNumberFormat="1" applyFont="1" applyFill="1" applyBorder="1" applyAlignment="1">
      <alignment horizontal="center" vertical="center" wrapText="1"/>
    </xf>
    <xf numFmtId="2" fontId="2" fillId="5" borderId="3" xfId="1" applyNumberFormat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>
      <alignment horizontal="center" vertical="center" wrapText="1"/>
    </xf>
    <xf numFmtId="49" fontId="2" fillId="5" borderId="2" xfId="3" applyNumberFormat="1" applyFont="1" applyFill="1" applyBorder="1" applyAlignment="1">
      <alignment horizontal="center" vertical="center" wrapText="1"/>
    </xf>
    <xf numFmtId="0" fontId="2" fillId="5" borderId="2" xfId="3" applyFont="1" applyFill="1" applyBorder="1" applyAlignment="1">
      <alignment horizontal="center" vertical="center" wrapText="1"/>
    </xf>
    <xf numFmtId="2" fontId="2" fillId="5" borderId="2" xfId="3" applyNumberFormat="1" applyFont="1" applyFill="1" applyBorder="1" applyAlignment="1">
      <alignment horizontal="center" vertical="center"/>
    </xf>
    <xf numFmtId="0" fontId="13" fillId="5" borderId="0" xfId="0" applyFont="1" applyFill="1"/>
    <xf numFmtId="0" fontId="2" fillId="5" borderId="7" xfId="4" applyFont="1" applyFill="1" applyBorder="1" applyAlignment="1">
      <alignment horizontal="center" vertical="center" wrapText="1"/>
    </xf>
    <xf numFmtId="2" fontId="8" fillId="3" borderId="2" xfId="3" applyNumberFormat="1" applyFont="1" applyFill="1" applyBorder="1" applyAlignment="1">
      <alignment horizontal="center" vertical="center" wrapText="1"/>
    </xf>
    <xf numFmtId="49" fontId="2" fillId="5" borderId="3" xfId="3" applyNumberFormat="1" applyFont="1" applyFill="1" applyBorder="1" applyAlignment="1">
      <alignment horizontal="center" vertical="center" wrapText="1"/>
    </xf>
    <xf numFmtId="0" fontId="2" fillId="5" borderId="3" xfId="3" applyFont="1" applyFill="1" applyBorder="1" applyAlignment="1">
      <alignment horizontal="center" vertical="center" wrapText="1"/>
    </xf>
    <xf numFmtId="2" fontId="2" fillId="5" borderId="3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</cellXfs>
  <cellStyles count="5">
    <cellStyle name="Обычный" xfId="0" builtinId="0"/>
    <cellStyle name="Обычный 10" xfId="1"/>
    <cellStyle name="Обычный 3" xfId="2"/>
    <cellStyle name="Обычный 4" xfId="4"/>
    <cellStyle name="Обычный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8"/>
  <sheetViews>
    <sheetView tabSelected="1" topLeftCell="AA7" workbookViewId="0">
      <selection activeCell="U28" sqref="U28"/>
    </sheetView>
  </sheetViews>
  <sheetFormatPr defaultRowHeight="15"/>
  <cols>
    <col min="1" max="1" width="12.42578125" style="1" customWidth="1"/>
    <col min="2" max="2" width="40.28515625" style="2" customWidth="1"/>
    <col min="3" max="3" width="12" style="1" customWidth="1"/>
    <col min="4" max="4" width="8.140625" style="1" customWidth="1"/>
    <col min="5" max="5" width="7.28515625" style="1" customWidth="1"/>
    <col min="6" max="6" width="7.7109375" style="1" customWidth="1"/>
    <col min="7" max="7" width="16.42578125" style="1" customWidth="1"/>
    <col min="8" max="8" width="18.28515625" style="1" customWidth="1"/>
    <col min="9" max="9" width="21.7109375" style="1" customWidth="1"/>
    <col min="10" max="10" width="15.42578125" style="1" customWidth="1"/>
    <col min="11" max="11" width="11.28515625" style="1" customWidth="1"/>
    <col min="12" max="12" width="11.42578125" style="1" customWidth="1"/>
    <col min="13" max="13" width="12.5703125" style="1" customWidth="1"/>
    <col min="14" max="14" width="9.5703125" style="1" customWidth="1"/>
    <col min="15" max="15" width="10.7109375" style="1" customWidth="1"/>
    <col min="16" max="16" width="8.7109375" style="1" customWidth="1"/>
    <col min="17" max="17" width="10.5703125" style="1" customWidth="1"/>
    <col min="18" max="18" width="9.28515625" style="1" customWidth="1"/>
    <col min="19" max="19" width="8.5703125" style="1" customWidth="1"/>
    <col min="20" max="20" width="8.42578125" style="1" customWidth="1"/>
    <col min="21" max="21" width="10.42578125" style="1" customWidth="1"/>
    <col min="22" max="22" width="10.5703125" style="1" customWidth="1"/>
    <col min="23" max="23" width="11.140625" style="1" customWidth="1"/>
    <col min="24" max="25" width="10.140625" style="1" customWidth="1"/>
    <col min="26" max="26" width="10.7109375" style="1" customWidth="1"/>
    <col min="27" max="27" width="11" style="1" customWidth="1"/>
    <col min="28" max="28" width="12.5703125" style="1" customWidth="1"/>
    <col min="29" max="29" width="10.5703125" style="1" customWidth="1"/>
    <col min="30" max="30" width="11" style="1" customWidth="1"/>
    <col min="31" max="31" width="9.28515625" style="1" customWidth="1"/>
    <col min="32" max="32" width="11.42578125" style="1" customWidth="1"/>
    <col min="33" max="33" width="9.28515625" style="1" customWidth="1"/>
    <col min="34" max="35" width="10.42578125" style="1" customWidth="1"/>
    <col min="36" max="36" width="9.7109375" style="1" customWidth="1"/>
    <col min="37" max="37" width="10.140625" style="1" customWidth="1"/>
    <col min="38" max="38" width="10.7109375" style="1" customWidth="1"/>
    <col min="39" max="39" width="12.28515625" style="1" customWidth="1"/>
    <col min="40" max="40" width="13.5703125" style="1" customWidth="1"/>
    <col min="41" max="41" width="15.7109375" style="1" customWidth="1"/>
  </cols>
  <sheetData>
    <row r="1" spans="1:41">
      <c r="AO1" s="3" t="s">
        <v>0</v>
      </c>
    </row>
    <row r="2" spans="1:41">
      <c r="AO2" s="4" t="s">
        <v>1</v>
      </c>
    </row>
    <row r="3" spans="1:41">
      <c r="AO3" s="4" t="s">
        <v>2</v>
      </c>
    </row>
    <row r="4" spans="1:41">
      <c r="B4" s="5"/>
      <c r="C4" s="5"/>
      <c r="D4" s="5"/>
      <c r="E4" s="5"/>
      <c r="F4" s="5"/>
      <c r="G4" s="5"/>
      <c r="H4" s="5"/>
      <c r="I4" s="5"/>
      <c r="J4" s="6" t="s">
        <v>3</v>
      </c>
      <c r="K4" s="5"/>
      <c r="M4" s="5"/>
      <c r="N4" s="5"/>
      <c r="O4" s="5"/>
      <c r="P4" s="5"/>
      <c r="Q4" s="7"/>
      <c r="R4" s="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5.7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4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11"/>
      <c r="AO6" s="11"/>
    </row>
    <row r="7" spans="1:4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 t="s">
        <v>5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ht="15.7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14"/>
      <c r="AN8" s="14"/>
      <c r="AO8" s="14"/>
    </row>
    <row r="9" spans="1:4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 t="s">
        <v>6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7"/>
      <c r="AN9" s="17"/>
      <c r="AO9" s="17"/>
    </row>
    <row r="10" spans="1:41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 t="s">
        <v>7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ht="15.75">
      <c r="A12" s="9"/>
      <c r="B12" s="20"/>
      <c r="C12" s="20"/>
      <c r="D12" s="20"/>
      <c r="E12" s="20"/>
      <c r="F12" s="20"/>
      <c r="G12" s="20"/>
      <c r="H12" s="20"/>
      <c r="I12" s="9"/>
      <c r="K12" s="20"/>
      <c r="L12" s="20"/>
      <c r="M12" s="20"/>
      <c r="O12" s="20" t="s">
        <v>8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/>
      <c r="AN12"/>
      <c r="AO12"/>
    </row>
    <row r="13" spans="1:41">
      <c r="A13" s="21"/>
      <c r="B13" s="22"/>
      <c r="C13" s="21"/>
      <c r="D13" s="21"/>
      <c r="E13" s="21"/>
      <c r="F13" s="21"/>
      <c r="G13" s="2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/>
    </row>
    <row r="14" spans="1:41" ht="39.75" customHeight="1">
      <c r="A14" s="70" t="s">
        <v>9</v>
      </c>
      <c r="B14" s="71" t="s">
        <v>10</v>
      </c>
      <c r="C14" s="70" t="s">
        <v>11</v>
      </c>
      <c r="D14" s="74" t="s">
        <v>12</v>
      </c>
      <c r="E14" s="74" t="s">
        <v>13</v>
      </c>
      <c r="F14" s="70" t="s">
        <v>14</v>
      </c>
      <c r="G14" s="70"/>
      <c r="H14" s="70" t="s">
        <v>15</v>
      </c>
      <c r="I14" s="70"/>
      <c r="J14" s="71" t="s">
        <v>16</v>
      </c>
      <c r="K14" s="75" t="s">
        <v>17</v>
      </c>
      <c r="L14" s="76"/>
      <c r="M14" s="76"/>
      <c r="N14" s="76"/>
      <c r="O14" s="76"/>
      <c r="P14" s="76"/>
      <c r="Q14" s="76"/>
      <c r="R14" s="76"/>
      <c r="S14" s="76"/>
      <c r="T14" s="77"/>
      <c r="U14" s="75" t="s">
        <v>18</v>
      </c>
      <c r="V14" s="76"/>
      <c r="W14" s="76"/>
      <c r="X14" s="76"/>
      <c r="Y14" s="76"/>
      <c r="Z14" s="77"/>
      <c r="AA14" s="78" t="s">
        <v>19</v>
      </c>
      <c r="AB14" s="79"/>
      <c r="AC14" s="75" t="s">
        <v>20</v>
      </c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1" t="s">
        <v>21</v>
      </c>
    </row>
    <row r="15" spans="1:41" ht="24" customHeight="1">
      <c r="A15" s="70"/>
      <c r="B15" s="72"/>
      <c r="C15" s="70"/>
      <c r="D15" s="74"/>
      <c r="E15" s="74"/>
      <c r="F15" s="70"/>
      <c r="G15" s="70"/>
      <c r="H15" s="70"/>
      <c r="I15" s="70"/>
      <c r="J15" s="72"/>
      <c r="K15" s="75" t="s">
        <v>22</v>
      </c>
      <c r="L15" s="76"/>
      <c r="M15" s="76"/>
      <c r="N15" s="76"/>
      <c r="O15" s="77"/>
      <c r="P15" s="75" t="s">
        <v>23</v>
      </c>
      <c r="Q15" s="76"/>
      <c r="R15" s="76"/>
      <c r="S15" s="76"/>
      <c r="T15" s="77"/>
      <c r="U15" s="70" t="s">
        <v>24</v>
      </c>
      <c r="V15" s="70"/>
      <c r="W15" s="75" t="s">
        <v>25</v>
      </c>
      <c r="X15" s="77"/>
      <c r="Y15" s="70" t="s">
        <v>26</v>
      </c>
      <c r="Z15" s="70"/>
      <c r="AA15" s="80"/>
      <c r="AB15" s="81"/>
      <c r="AC15" s="82" t="s">
        <v>27</v>
      </c>
      <c r="AD15" s="82"/>
      <c r="AE15" s="82" t="s">
        <v>28</v>
      </c>
      <c r="AF15" s="82"/>
      <c r="AG15" s="82" t="s">
        <v>29</v>
      </c>
      <c r="AH15" s="82"/>
      <c r="AI15" s="82" t="s">
        <v>30</v>
      </c>
      <c r="AJ15" s="82"/>
      <c r="AK15" s="82" t="s">
        <v>31</v>
      </c>
      <c r="AL15" s="82"/>
      <c r="AM15" s="70" t="s">
        <v>32</v>
      </c>
      <c r="AN15" s="70" t="s">
        <v>33</v>
      </c>
      <c r="AO15" s="72"/>
    </row>
    <row r="16" spans="1:41" ht="86.25">
      <c r="A16" s="70"/>
      <c r="B16" s="73"/>
      <c r="C16" s="70"/>
      <c r="D16" s="74"/>
      <c r="E16" s="74"/>
      <c r="F16" s="25" t="s">
        <v>22</v>
      </c>
      <c r="G16" s="25" t="s">
        <v>34</v>
      </c>
      <c r="H16" s="25" t="s">
        <v>35</v>
      </c>
      <c r="I16" s="25" t="s">
        <v>34</v>
      </c>
      <c r="J16" s="73"/>
      <c r="K16" s="26" t="s">
        <v>36</v>
      </c>
      <c r="L16" s="26" t="s">
        <v>37</v>
      </c>
      <c r="M16" s="26" t="s">
        <v>38</v>
      </c>
      <c r="N16" s="27" t="s">
        <v>39</v>
      </c>
      <c r="O16" s="27" t="s">
        <v>40</v>
      </c>
      <c r="P16" s="26" t="s">
        <v>36</v>
      </c>
      <c r="Q16" s="26" t="s">
        <v>37</v>
      </c>
      <c r="R16" s="26" t="s">
        <v>38</v>
      </c>
      <c r="S16" s="27" t="s">
        <v>39</v>
      </c>
      <c r="T16" s="27" t="s">
        <v>40</v>
      </c>
      <c r="U16" s="26" t="s">
        <v>41</v>
      </c>
      <c r="V16" s="26" t="s">
        <v>42</v>
      </c>
      <c r="W16" s="26" t="s">
        <v>41</v>
      </c>
      <c r="X16" s="26" t="s">
        <v>42</v>
      </c>
      <c r="Y16" s="26" t="s">
        <v>41</v>
      </c>
      <c r="Z16" s="26" t="s">
        <v>42</v>
      </c>
      <c r="AA16" s="28" t="s">
        <v>43</v>
      </c>
      <c r="AB16" s="28" t="s">
        <v>44</v>
      </c>
      <c r="AC16" s="28" t="s">
        <v>45</v>
      </c>
      <c r="AD16" s="28" t="s">
        <v>46</v>
      </c>
      <c r="AE16" s="28" t="s">
        <v>45</v>
      </c>
      <c r="AF16" s="28" t="s">
        <v>46</v>
      </c>
      <c r="AG16" s="28" t="s">
        <v>45</v>
      </c>
      <c r="AH16" s="28" t="s">
        <v>46</v>
      </c>
      <c r="AI16" s="28" t="s">
        <v>45</v>
      </c>
      <c r="AJ16" s="28" t="s">
        <v>46</v>
      </c>
      <c r="AK16" s="28" t="s">
        <v>45</v>
      </c>
      <c r="AL16" s="28" t="s">
        <v>46</v>
      </c>
      <c r="AM16" s="70"/>
      <c r="AN16" s="70"/>
      <c r="AO16" s="73"/>
    </row>
    <row r="17" spans="1:41">
      <c r="A17" s="29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29">
        <v>21</v>
      </c>
      <c r="V17" s="29">
        <v>22</v>
      </c>
      <c r="W17" s="29">
        <v>23</v>
      </c>
      <c r="X17" s="29">
        <v>24</v>
      </c>
      <c r="Y17" s="29">
        <v>25</v>
      </c>
      <c r="Z17" s="29">
        <v>26</v>
      </c>
      <c r="AA17" s="29">
        <v>27</v>
      </c>
      <c r="AB17" s="29">
        <v>28</v>
      </c>
      <c r="AC17" s="30" t="s">
        <v>47</v>
      </c>
      <c r="AD17" s="30" t="s">
        <v>48</v>
      </c>
      <c r="AE17" s="30" t="s">
        <v>49</v>
      </c>
      <c r="AF17" s="30" t="s">
        <v>50</v>
      </c>
      <c r="AG17" s="30" t="s">
        <v>51</v>
      </c>
      <c r="AH17" s="30" t="s">
        <v>52</v>
      </c>
      <c r="AI17" s="30" t="s">
        <v>53</v>
      </c>
      <c r="AJ17" s="30" t="s">
        <v>54</v>
      </c>
      <c r="AK17" s="30" t="s">
        <v>55</v>
      </c>
      <c r="AL17" s="30" t="s">
        <v>56</v>
      </c>
      <c r="AM17" s="29">
        <v>30</v>
      </c>
      <c r="AN17" s="29">
        <v>31</v>
      </c>
      <c r="AO17" s="29">
        <v>32</v>
      </c>
    </row>
    <row r="18" spans="1:41" ht="21">
      <c r="A18" s="31">
        <v>0</v>
      </c>
      <c r="B18" s="31" t="s">
        <v>57</v>
      </c>
      <c r="C18" s="31" t="s">
        <v>61</v>
      </c>
      <c r="D18" s="38" t="s">
        <v>58</v>
      </c>
      <c r="E18" s="38" t="s">
        <v>58</v>
      </c>
      <c r="F18" s="38" t="s">
        <v>58</v>
      </c>
      <c r="G18" s="38" t="s">
        <v>58</v>
      </c>
      <c r="H18" s="38" t="s">
        <v>58</v>
      </c>
      <c r="I18" s="38" t="s">
        <v>58</v>
      </c>
      <c r="J18" s="38" t="s">
        <v>58</v>
      </c>
      <c r="K18" s="38" t="s">
        <v>58</v>
      </c>
      <c r="L18" s="38" t="s">
        <v>58</v>
      </c>
      <c r="M18" s="38" t="s">
        <v>58</v>
      </c>
      <c r="N18" s="38" t="s">
        <v>58</v>
      </c>
      <c r="O18" s="38" t="s">
        <v>58</v>
      </c>
      <c r="P18" s="38" t="s">
        <v>58</v>
      </c>
      <c r="Q18" s="38" t="s">
        <v>58</v>
      </c>
      <c r="R18" s="38" t="s">
        <v>58</v>
      </c>
      <c r="S18" s="38" t="s">
        <v>58</v>
      </c>
      <c r="T18" s="38" t="s">
        <v>58</v>
      </c>
      <c r="U18" s="38" t="s">
        <v>58</v>
      </c>
      <c r="V18" s="38" t="s">
        <v>58</v>
      </c>
      <c r="W18" s="38" t="s">
        <v>58</v>
      </c>
      <c r="X18" s="38" t="s">
        <v>58</v>
      </c>
      <c r="Y18" s="38" t="s">
        <v>58</v>
      </c>
      <c r="Z18" s="38" t="s">
        <v>58</v>
      </c>
      <c r="AA18" s="38" t="s">
        <v>58</v>
      </c>
      <c r="AB18" s="38" t="s">
        <v>58</v>
      </c>
      <c r="AC18" s="38" t="s">
        <v>58</v>
      </c>
      <c r="AD18" s="38" t="s">
        <v>58</v>
      </c>
      <c r="AE18" s="38" t="s">
        <v>58</v>
      </c>
      <c r="AF18" s="38" t="s">
        <v>58</v>
      </c>
      <c r="AG18" s="38" t="s">
        <v>58</v>
      </c>
      <c r="AH18" s="38" t="s">
        <v>58</v>
      </c>
      <c r="AI18" s="38" t="s">
        <v>58</v>
      </c>
      <c r="AJ18" s="38" t="s">
        <v>58</v>
      </c>
      <c r="AK18" s="38" t="s">
        <v>58</v>
      </c>
      <c r="AL18" s="38" t="s">
        <v>58</v>
      </c>
      <c r="AM18" s="38" t="s">
        <v>58</v>
      </c>
      <c r="AN18" s="38" t="s">
        <v>58</v>
      </c>
      <c r="AO18" s="38" t="s">
        <v>58</v>
      </c>
    </row>
    <row r="19" spans="1:41">
      <c r="A19" s="32" t="s">
        <v>59</v>
      </c>
      <c r="B19" s="32" t="s">
        <v>60</v>
      </c>
      <c r="C19" s="39" t="s">
        <v>61</v>
      </c>
      <c r="D19" s="40" t="s">
        <v>58</v>
      </c>
      <c r="E19" s="40" t="s">
        <v>58</v>
      </c>
      <c r="F19" s="40" t="s">
        <v>58</v>
      </c>
      <c r="G19" s="40" t="s">
        <v>58</v>
      </c>
      <c r="H19" s="40" t="s">
        <v>58</v>
      </c>
      <c r="I19" s="40" t="s">
        <v>58</v>
      </c>
      <c r="J19" s="40" t="s">
        <v>58</v>
      </c>
      <c r="K19" s="40" t="s">
        <v>58</v>
      </c>
      <c r="L19" s="40" t="s">
        <v>58</v>
      </c>
      <c r="M19" s="40" t="s">
        <v>58</v>
      </c>
      <c r="N19" s="40" t="s">
        <v>58</v>
      </c>
      <c r="O19" s="40" t="s">
        <v>58</v>
      </c>
      <c r="P19" s="40" t="s">
        <v>58</v>
      </c>
      <c r="Q19" s="40" t="s">
        <v>58</v>
      </c>
      <c r="R19" s="40" t="s">
        <v>58</v>
      </c>
      <c r="S19" s="40" t="s">
        <v>58</v>
      </c>
      <c r="T19" s="40" t="s">
        <v>58</v>
      </c>
      <c r="U19" s="40" t="s">
        <v>58</v>
      </c>
      <c r="V19" s="40" t="s">
        <v>58</v>
      </c>
      <c r="W19" s="40" t="s">
        <v>58</v>
      </c>
      <c r="X19" s="40" t="s">
        <v>58</v>
      </c>
      <c r="Y19" s="40" t="s">
        <v>58</v>
      </c>
      <c r="Z19" s="40" t="s">
        <v>58</v>
      </c>
      <c r="AA19" s="40" t="s">
        <v>58</v>
      </c>
      <c r="AB19" s="40" t="s">
        <v>58</v>
      </c>
      <c r="AC19" s="40" t="s">
        <v>58</v>
      </c>
      <c r="AD19" s="40" t="s">
        <v>58</v>
      </c>
      <c r="AE19" s="40" t="s">
        <v>58</v>
      </c>
      <c r="AF19" s="40" t="s">
        <v>58</v>
      </c>
      <c r="AG19" s="40" t="s">
        <v>58</v>
      </c>
      <c r="AH19" s="40" t="s">
        <v>58</v>
      </c>
      <c r="AI19" s="40" t="s">
        <v>58</v>
      </c>
      <c r="AJ19" s="40" t="s">
        <v>58</v>
      </c>
      <c r="AK19" s="40" t="s">
        <v>58</v>
      </c>
      <c r="AL19" s="40" t="s">
        <v>58</v>
      </c>
      <c r="AM19" s="40" t="s">
        <v>58</v>
      </c>
      <c r="AN19" s="40" t="s">
        <v>58</v>
      </c>
      <c r="AO19" s="40" t="s">
        <v>58</v>
      </c>
    </row>
    <row r="20" spans="1:41" ht="22.5">
      <c r="A20" s="32" t="s">
        <v>62</v>
      </c>
      <c r="B20" s="32" t="s">
        <v>63</v>
      </c>
      <c r="C20" s="39" t="s">
        <v>61</v>
      </c>
      <c r="D20" s="40" t="s">
        <v>58</v>
      </c>
      <c r="E20" s="40" t="s">
        <v>58</v>
      </c>
      <c r="F20" s="40" t="s">
        <v>58</v>
      </c>
      <c r="G20" s="40" t="s">
        <v>58</v>
      </c>
      <c r="H20" s="40" t="s">
        <v>58</v>
      </c>
      <c r="I20" s="40" t="s">
        <v>58</v>
      </c>
      <c r="J20" s="40" t="s">
        <v>58</v>
      </c>
      <c r="K20" s="40" t="s">
        <v>58</v>
      </c>
      <c r="L20" s="40" t="s">
        <v>58</v>
      </c>
      <c r="M20" s="40" t="s">
        <v>58</v>
      </c>
      <c r="N20" s="40" t="s">
        <v>58</v>
      </c>
      <c r="O20" s="40" t="s">
        <v>58</v>
      </c>
      <c r="P20" s="40" t="s">
        <v>58</v>
      </c>
      <c r="Q20" s="40" t="s">
        <v>58</v>
      </c>
      <c r="R20" s="40" t="s">
        <v>58</v>
      </c>
      <c r="S20" s="40" t="s">
        <v>58</v>
      </c>
      <c r="T20" s="40" t="s">
        <v>58</v>
      </c>
      <c r="U20" s="40" t="s">
        <v>58</v>
      </c>
      <c r="V20" s="40" t="s">
        <v>58</v>
      </c>
      <c r="W20" s="40" t="s">
        <v>58</v>
      </c>
      <c r="X20" s="40" t="s">
        <v>58</v>
      </c>
      <c r="Y20" s="40" t="s">
        <v>58</v>
      </c>
      <c r="Z20" s="40" t="s">
        <v>58</v>
      </c>
      <c r="AA20" s="40" t="s">
        <v>58</v>
      </c>
      <c r="AB20" s="40" t="s">
        <v>58</v>
      </c>
      <c r="AC20" s="40" t="s">
        <v>58</v>
      </c>
      <c r="AD20" s="40" t="s">
        <v>58</v>
      </c>
      <c r="AE20" s="40" t="s">
        <v>58</v>
      </c>
      <c r="AF20" s="40" t="s">
        <v>58</v>
      </c>
      <c r="AG20" s="40" t="s">
        <v>58</v>
      </c>
      <c r="AH20" s="40" t="s">
        <v>58</v>
      </c>
      <c r="AI20" s="40" t="s">
        <v>58</v>
      </c>
      <c r="AJ20" s="40" t="s">
        <v>58</v>
      </c>
      <c r="AK20" s="40" t="s">
        <v>58</v>
      </c>
      <c r="AL20" s="40" t="s">
        <v>58</v>
      </c>
      <c r="AM20" s="40" t="s">
        <v>58</v>
      </c>
      <c r="AN20" s="40" t="s">
        <v>58</v>
      </c>
      <c r="AO20" s="40" t="s">
        <v>58</v>
      </c>
    </row>
    <row r="21" spans="1:41" ht="33.75">
      <c r="A21" s="32" t="s">
        <v>64</v>
      </c>
      <c r="B21" s="32" t="s">
        <v>65</v>
      </c>
      <c r="C21" s="39" t="s">
        <v>61</v>
      </c>
      <c r="D21" s="40" t="s">
        <v>58</v>
      </c>
      <c r="E21" s="40" t="s">
        <v>58</v>
      </c>
      <c r="F21" s="40" t="s">
        <v>58</v>
      </c>
      <c r="G21" s="40" t="s">
        <v>58</v>
      </c>
      <c r="H21" s="40" t="s">
        <v>58</v>
      </c>
      <c r="I21" s="40" t="s">
        <v>58</v>
      </c>
      <c r="J21" s="40" t="s">
        <v>58</v>
      </c>
      <c r="K21" s="40" t="s">
        <v>58</v>
      </c>
      <c r="L21" s="40" t="s">
        <v>58</v>
      </c>
      <c r="M21" s="40" t="s">
        <v>58</v>
      </c>
      <c r="N21" s="40" t="s">
        <v>58</v>
      </c>
      <c r="O21" s="40" t="s">
        <v>58</v>
      </c>
      <c r="P21" s="40" t="s">
        <v>58</v>
      </c>
      <c r="Q21" s="40" t="s">
        <v>58</v>
      </c>
      <c r="R21" s="40" t="s">
        <v>58</v>
      </c>
      <c r="S21" s="40" t="s">
        <v>58</v>
      </c>
      <c r="T21" s="40" t="s">
        <v>58</v>
      </c>
      <c r="U21" s="40" t="s">
        <v>58</v>
      </c>
      <c r="V21" s="40" t="s">
        <v>58</v>
      </c>
      <c r="W21" s="40" t="s">
        <v>58</v>
      </c>
      <c r="X21" s="40" t="s">
        <v>58</v>
      </c>
      <c r="Y21" s="40" t="s">
        <v>58</v>
      </c>
      <c r="Z21" s="40" t="s">
        <v>58</v>
      </c>
      <c r="AA21" s="40" t="s">
        <v>58</v>
      </c>
      <c r="AB21" s="40" t="s">
        <v>58</v>
      </c>
      <c r="AC21" s="40" t="s">
        <v>58</v>
      </c>
      <c r="AD21" s="40" t="s">
        <v>58</v>
      </c>
      <c r="AE21" s="40" t="s">
        <v>58</v>
      </c>
      <c r="AF21" s="40" t="s">
        <v>58</v>
      </c>
      <c r="AG21" s="40" t="s">
        <v>58</v>
      </c>
      <c r="AH21" s="40" t="s">
        <v>58</v>
      </c>
      <c r="AI21" s="40" t="s">
        <v>58</v>
      </c>
      <c r="AJ21" s="40" t="s">
        <v>58</v>
      </c>
      <c r="AK21" s="40" t="s">
        <v>58</v>
      </c>
      <c r="AL21" s="40" t="s">
        <v>58</v>
      </c>
      <c r="AM21" s="40" t="s">
        <v>58</v>
      </c>
      <c r="AN21" s="40" t="s">
        <v>58</v>
      </c>
      <c r="AO21" s="40" t="s">
        <v>58</v>
      </c>
    </row>
    <row r="22" spans="1:41" ht="22.5">
      <c r="A22" s="32" t="s">
        <v>66</v>
      </c>
      <c r="B22" s="32" t="s">
        <v>67</v>
      </c>
      <c r="C22" s="39" t="s">
        <v>61</v>
      </c>
      <c r="D22" s="40" t="s">
        <v>58</v>
      </c>
      <c r="E22" s="40" t="s">
        <v>58</v>
      </c>
      <c r="F22" s="40" t="s">
        <v>58</v>
      </c>
      <c r="G22" s="40" t="s">
        <v>58</v>
      </c>
      <c r="H22" s="40" t="s">
        <v>58</v>
      </c>
      <c r="I22" s="40" t="s">
        <v>58</v>
      </c>
      <c r="J22" s="40" t="s">
        <v>58</v>
      </c>
      <c r="K22" s="40" t="s">
        <v>58</v>
      </c>
      <c r="L22" s="40" t="s">
        <v>58</v>
      </c>
      <c r="M22" s="40" t="s">
        <v>58</v>
      </c>
      <c r="N22" s="40" t="s">
        <v>58</v>
      </c>
      <c r="O22" s="40" t="s">
        <v>58</v>
      </c>
      <c r="P22" s="40" t="s">
        <v>58</v>
      </c>
      <c r="Q22" s="40" t="s">
        <v>58</v>
      </c>
      <c r="R22" s="40" t="s">
        <v>58</v>
      </c>
      <c r="S22" s="40" t="s">
        <v>58</v>
      </c>
      <c r="T22" s="40" t="s">
        <v>58</v>
      </c>
      <c r="U22" s="40" t="s">
        <v>58</v>
      </c>
      <c r="V22" s="40" t="s">
        <v>58</v>
      </c>
      <c r="W22" s="40" t="s">
        <v>58</v>
      </c>
      <c r="X22" s="40" t="s">
        <v>58</v>
      </c>
      <c r="Y22" s="40" t="s">
        <v>58</v>
      </c>
      <c r="Z22" s="40" t="s">
        <v>58</v>
      </c>
      <c r="AA22" s="40" t="s">
        <v>58</v>
      </c>
      <c r="AB22" s="40" t="s">
        <v>58</v>
      </c>
      <c r="AC22" s="40" t="s">
        <v>58</v>
      </c>
      <c r="AD22" s="40" t="s">
        <v>58</v>
      </c>
      <c r="AE22" s="40" t="s">
        <v>58</v>
      </c>
      <c r="AF22" s="40" t="s">
        <v>58</v>
      </c>
      <c r="AG22" s="40" t="s">
        <v>58</v>
      </c>
      <c r="AH22" s="40" t="s">
        <v>58</v>
      </c>
      <c r="AI22" s="40" t="s">
        <v>58</v>
      </c>
      <c r="AJ22" s="40" t="s">
        <v>58</v>
      </c>
      <c r="AK22" s="40" t="s">
        <v>58</v>
      </c>
      <c r="AL22" s="40" t="s">
        <v>58</v>
      </c>
      <c r="AM22" s="40" t="s">
        <v>58</v>
      </c>
      <c r="AN22" s="40" t="s">
        <v>58</v>
      </c>
      <c r="AO22" s="40" t="s">
        <v>58</v>
      </c>
    </row>
    <row r="23" spans="1:41" ht="22.5">
      <c r="A23" s="32" t="s">
        <v>68</v>
      </c>
      <c r="B23" s="32" t="s">
        <v>69</v>
      </c>
      <c r="C23" s="39" t="s">
        <v>61</v>
      </c>
      <c r="D23" s="40" t="s">
        <v>58</v>
      </c>
      <c r="E23" s="40" t="s">
        <v>58</v>
      </c>
      <c r="F23" s="40" t="s">
        <v>58</v>
      </c>
      <c r="G23" s="40" t="s">
        <v>58</v>
      </c>
      <c r="H23" s="40" t="s">
        <v>58</v>
      </c>
      <c r="I23" s="40" t="s">
        <v>58</v>
      </c>
      <c r="J23" s="40" t="s">
        <v>58</v>
      </c>
      <c r="K23" s="40" t="s">
        <v>58</v>
      </c>
      <c r="L23" s="40" t="s">
        <v>58</v>
      </c>
      <c r="M23" s="40" t="s">
        <v>58</v>
      </c>
      <c r="N23" s="40" t="s">
        <v>58</v>
      </c>
      <c r="O23" s="40" t="s">
        <v>58</v>
      </c>
      <c r="P23" s="40" t="s">
        <v>58</v>
      </c>
      <c r="Q23" s="40" t="s">
        <v>58</v>
      </c>
      <c r="R23" s="40" t="s">
        <v>58</v>
      </c>
      <c r="S23" s="40" t="s">
        <v>58</v>
      </c>
      <c r="T23" s="40" t="s">
        <v>58</v>
      </c>
      <c r="U23" s="40" t="s">
        <v>58</v>
      </c>
      <c r="V23" s="40" t="s">
        <v>58</v>
      </c>
      <c r="W23" s="40" t="s">
        <v>58</v>
      </c>
      <c r="X23" s="40" t="s">
        <v>58</v>
      </c>
      <c r="Y23" s="40" t="s">
        <v>58</v>
      </c>
      <c r="Z23" s="40" t="s">
        <v>58</v>
      </c>
      <c r="AA23" s="40" t="s">
        <v>58</v>
      </c>
      <c r="AB23" s="40" t="s">
        <v>58</v>
      </c>
      <c r="AC23" s="40" t="s">
        <v>58</v>
      </c>
      <c r="AD23" s="40" t="s">
        <v>58</v>
      </c>
      <c r="AE23" s="40" t="s">
        <v>58</v>
      </c>
      <c r="AF23" s="40" t="s">
        <v>58</v>
      </c>
      <c r="AG23" s="40" t="s">
        <v>58</v>
      </c>
      <c r="AH23" s="40" t="s">
        <v>58</v>
      </c>
      <c r="AI23" s="40" t="s">
        <v>58</v>
      </c>
      <c r="AJ23" s="40" t="s">
        <v>58</v>
      </c>
      <c r="AK23" s="40" t="s">
        <v>58</v>
      </c>
      <c r="AL23" s="40" t="s">
        <v>58</v>
      </c>
      <c r="AM23" s="40" t="s">
        <v>58</v>
      </c>
      <c r="AN23" s="40" t="s">
        <v>58</v>
      </c>
      <c r="AO23" s="40" t="s">
        <v>58</v>
      </c>
    </row>
    <row r="24" spans="1:41">
      <c r="A24" s="32" t="s">
        <v>79</v>
      </c>
      <c r="B24" s="32" t="s">
        <v>80</v>
      </c>
      <c r="C24" s="39" t="s">
        <v>61</v>
      </c>
      <c r="D24" s="40" t="s">
        <v>58</v>
      </c>
      <c r="E24" s="40" t="s">
        <v>58</v>
      </c>
      <c r="F24" s="40" t="s">
        <v>58</v>
      </c>
      <c r="G24" s="40" t="s">
        <v>58</v>
      </c>
      <c r="H24" s="40" t="s">
        <v>58</v>
      </c>
      <c r="I24" s="40" t="s">
        <v>58</v>
      </c>
      <c r="J24" s="40" t="s">
        <v>58</v>
      </c>
      <c r="K24" s="40" t="s">
        <v>58</v>
      </c>
      <c r="L24" s="40" t="s">
        <v>58</v>
      </c>
      <c r="M24" s="40" t="s">
        <v>58</v>
      </c>
      <c r="N24" s="40" t="s">
        <v>58</v>
      </c>
      <c r="O24" s="40" t="s">
        <v>58</v>
      </c>
      <c r="P24" s="40" t="s">
        <v>58</v>
      </c>
      <c r="Q24" s="40" t="s">
        <v>58</v>
      </c>
      <c r="R24" s="40" t="s">
        <v>58</v>
      </c>
      <c r="S24" s="40" t="s">
        <v>58</v>
      </c>
      <c r="T24" s="40" t="s">
        <v>58</v>
      </c>
      <c r="U24" s="40" t="s">
        <v>58</v>
      </c>
      <c r="V24" s="40" t="s">
        <v>58</v>
      </c>
      <c r="W24" s="40" t="s">
        <v>58</v>
      </c>
      <c r="X24" s="40" t="s">
        <v>58</v>
      </c>
      <c r="Y24" s="40" t="s">
        <v>58</v>
      </c>
      <c r="Z24" s="40" t="s">
        <v>58</v>
      </c>
      <c r="AA24" s="40" t="s">
        <v>58</v>
      </c>
      <c r="AB24" s="40" t="s">
        <v>58</v>
      </c>
      <c r="AC24" s="40" t="s">
        <v>58</v>
      </c>
      <c r="AD24" s="40" t="s">
        <v>58</v>
      </c>
      <c r="AE24" s="40" t="s">
        <v>58</v>
      </c>
      <c r="AF24" s="40" t="s">
        <v>58</v>
      </c>
      <c r="AG24" s="40" t="s">
        <v>58</v>
      </c>
      <c r="AH24" s="40" t="s">
        <v>58</v>
      </c>
      <c r="AI24" s="40" t="s">
        <v>58</v>
      </c>
      <c r="AJ24" s="40" t="s">
        <v>58</v>
      </c>
      <c r="AK24" s="40" t="s">
        <v>58</v>
      </c>
      <c r="AL24" s="40" t="s">
        <v>58</v>
      </c>
      <c r="AM24" s="40" t="s">
        <v>58</v>
      </c>
      <c r="AN24" s="40" t="s">
        <v>58</v>
      </c>
      <c r="AO24" s="40" t="s">
        <v>58</v>
      </c>
    </row>
    <row r="25" spans="1:41">
      <c r="A25" s="34">
        <v>1</v>
      </c>
      <c r="B25" s="34" t="s">
        <v>70</v>
      </c>
      <c r="C25" s="41" t="s">
        <v>61</v>
      </c>
      <c r="D25" s="41" t="s">
        <v>58</v>
      </c>
      <c r="E25" s="41">
        <v>2020</v>
      </c>
      <c r="F25" s="41">
        <v>2024</v>
      </c>
      <c r="G25" s="41" t="s">
        <v>58</v>
      </c>
      <c r="H25" s="65">
        <f t="shared" ref="H25:AN25" si="0">H68+H74</f>
        <v>0</v>
      </c>
      <c r="I25" s="65">
        <f t="shared" si="0"/>
        <v>0</v>
      </c>
      <c r="J25" s="65">
        <f t="shared" si="0"/>
        <v>0</v>
      </c>
      <c r="K25" s="41">
        <f t="shared" si="0"/>
        <v>11.030000000000001</v>
      </c>
      <c r="L25" s="41">
        <f t="shared" si="0"/>
        <v>0.45000000000000007</v>
      </c>
      <c r="M25" s="41">
        <f t="shared" si="0"/>
        <v>4.3500000000000005</v>
      </c>
      <c r="N25" s="41">
        <f t="shared" si="0"/>
        <v>6.23</v>
      </c>
      <c r="O25" s="41">
        <f t="shared" si="0"/>
        <v>0</v>
      </c>
      <c r="P25" s="41">
        <f t="shared" si="0"/>
        <v>0</v>
      </c>
      <c r="Q25" s="41">
        <f t="shared" si="0"/>
        <v>0</v>
      </c>
      <c r="R25" s="41">
        <f t="shared" si="0"/>
        <v>0</v>
      </c>
      <c r="S25" s="41">
        <f t="shared" si="0"/>
        <v>0</v>
      </c>
      <c r="T25" s="41">
        <f t="shared" si="0"/>
        <v>0</v>
      </c>
      <c r="U25" s="65">
        <f t="shared" si="0"/>
        <v>8.8433333333333337</v>
      </c>
      <c r="V25" s="65">
        <f t="shared" si="0"/>
        <v>11.030000000000001</v>
      </c>
      <c r="W25" s="65">
        <f t="shared" si="0"/>
        <v>8.8433333333333337</v>
      </c>
      <c r="X25" s="41">
        <f t="shared" si="0"/>
        <v>11.030000000000001</v>
      </c>
      <c r="Y25" s="41">
        <f t="shared" si="0"/>
        <v>0</v>
      </c>
      <c r="Z25" s="41">
        <f t="shared" si="0"/>
        <v>0</v>
      </c>
      <c r="AA25" s="41">
        <f t="shared" si="0"/>
        <v>0</v>
      </c>
      <c r="AB25" s="41">
        <f t="shared" si="0"/>
        <v>0</v>
      </c>
      <c r="AC25" s="41">
        <f t="shared" si="0"/>
        <v>0.45000000000000007</v>
      </c>
      <c r="AD25" s="41">
        <f t="shared" si="0"/>
        <v>0</v>
      </c>
      <c r="AE25" s="41">
        <f t="shared" si="0"/>
        <v>2.7250000000000001</v>
      </c>
      <c r="AF25" s="41">
        <f t="shared" si="0"/>
        <v>0</v>
      </c>
      <c r="AG25" s="41">
        <f t="shared" si="0"/>
        <v>5.15</v>
      </c>
      <c r="AH25" s="41">
        <f t="shared" si="0"/>
        <v>0</v>
      </c>
      <c r="AI25" s="41">
        <f t="shared" si="0"/>
        <v>1.175</v>
      </c>
      <c r="AJ25" s="41">
        <f t="shared" si="0"/>
        <v>0</v>
      </c>
      <c r="AK25" s="41">
        <f t="shared" si="0"/>
        <v>1.5300000000000002</v>
      </c>
      <c r="AL25" s="41">
        <f t="shared" si="0"/>
        <v>0</v>
      </c>
      <c r="AM25" s="41">
        <f t="shared" si="0"/>
        <v>11.030000000000001</v>
      </c>
      <c r="AN25" s="41">
        <f t="shared" si="0"/>
        <v>0</v>
      </c>
      <c r="AO25" s="41" t="s">
        <v>58</v>
      </c>
    </row>
    <row r="26" spans="1:41">
      <c r="A26" s="42" t="s">
        <v>81</v>
      </c>
      <c r="B26" s="32" t="s">
        <v>82</v>
      </c>
      <c r="C26" s="43" t="s">
        <v>61</v>
      </c>
      <c r="D26" s="40" t="s">
        <v>58</v>
      </c>
      <c r="E26" s="40" t="s">
        <v>58</v>
      </c>
      <c r="F26" s="40" t="s">
        <v>58</v>
      </c>
      <c r="G26" s="40" t="s">
        <v>58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29" t="s">
        <v>58</v>
      </c>
    </row>
    <row r="27" spans="1:41" ht="22.5">
      <c r="A27" s="42" t="s">
        <v>83</v>
      </c>
      <c r="B27" s="32" t="s">
        <v>84</v>
      </c>
      <c r="C27" s="43" t="s">
        <v>61</v>
      </c>
      <c r="D27" s="40" t="s">
        <v>58</v>
      </c>
      <c r="E27" s="40" t="s">
        <v>58</v>
      </c>
      <c r="F27" s="40" t="s">
        <v>58</v>
      </c>
      <c r="G27" s="40" t="s">
        <v>58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29" t="s">
        <v>58</v>
      </c>
    </row>
    <row r="28" spans="1:41" ht="33.75">
      <c r="A28" s="42" t="s">
        <v>85</v>
      </c>
      <c r="B28" s="32" t="s">
        <v>86</v>
      </c>
      <c r="C28" s="43" t="s">
        <v>61</v>
      </c>
      <c r="D28" s="40" t="s">
        <v>58</v>
      </c>
      <c r="E28" s="40" t="s">
        <v>58</v>
      </c>
      <c r="F28" s="40" t="s">
        <v>58</v>
      </c>
      <c r="G28" s="40" t="s">
        <v>58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29" t="s">
        <v>58</v>
      </c>
    </row>
    <row r="29" spans="1:41" ht="33.75">
      <c r="A29" s="42" t="s">
        <v>87</v>
      </c>
      <c r="B29" s="32" t="s">
        <v>88</v>
      </c>
      <c r="C29" s="43" t="s">
        <v>61</v>
      </c>
      <c r="D29" s="40" t="s">
        <v>58</v>
      </c>
      <c r="E29" s="40" t="s">
        <v>58</v>
      </c>
      <c r="F29" s="40" t="s">
        <v>58</v>
      </c>
      <c r="G29" s="40" t="s">
        <v>58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29" t="s">
        <v>58</v>
      </c>
    </row>
    <row r="30" spans="1:41" ht="33.75">
      <c r="A30" s="42" t="s">
        <v>89</v>
      </c>
      <c r="B30" s="32" t="s">
        <v>90</v>
      </c>
      <c r="C30" s="43" t="s">
        <v>61</v>
      </c>
      <c r="D30" s="40" t="s">
        <v>58</v>
      </c>
      <c r="E30" s="40" t="s">
        <v>58</v>
      </c>
      <c r="F30" s="40" t="s">
        <v>58</v>
      </c>
      <c r="G30" s="40" t="s">
        <v>58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29" t="s">
        <v>58</v>
      </c>
    </row>
    <row r="31" spans="1:41" ht="22.5">
      <c r="A31" s="42" t="s">
        <v>91</v>
      </c>
      <c r="B31" s="32" t="s">
        <v>92</v>
      </c>
      <c r="C31" s="43" t="s">
        <v>61</v>
      </c>
      <c r="D31" s="40" t="s">
        <v>58</v>
      </c>
      <c r="E31" s="40" t="s">
        <v>58</v>
      </c>
      <c r="F31" s="40" t="s">
        <v>58</v>
      </c>
      <c r="G31" s="40" t="s">
        <v>58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29" t="s">
        <v>58</v>
      </c>
    </row>
    <row r="32" spans="1:41" ht="45">
      <c r="A32" s="42" t="s">
        <v>93</v>
      </c>
      <c r="B32" s="32" t="s">
        <v>94</v>
      </c>
      <c r="C32" s="43" t="s">
        <v>61</v>
      </c>
      <c r="D32" s="40" t="s">
        <v>58</v>
      </c>
      <c r="E32" s="40" t="s">
        <v>58</v>
      </c>
      <c r="F32" s="40" t="s">
        <v>58</v>
      </c>
      <c r="G32" s="40" t="s">
        <v>58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29" t="s">
        <v>58</v>
      </c>
    </row>
    <row r="33" spans="1:41" ht="22.5">
      <c r="A33" s="42" t="s">
        <v>95</v>
      </c>
      <c r="B33" s="32" t="s">
        <v>96</v>
      </c>
      <c r="C33" s="43" t="s">
        <v>61</v>
      </c>
      <c r="D33" s="40" t="s">
        <v>58</v>
      </c>
      <c r="E33" s="40" t="s">
        <v>58</v>
      </c>
      <c r="F33" s="40" t="s">
        <v>58</v>
      </c>
      <c r="G33" s="40" t="s">
        <v>58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29" t="s">
        <v>58</v>
      </c>
    </row>
    <row r="34" spans="1:41" ht="33.75">
      <c r="A34" s="42" t="s">
        <v>97</v>
      </c>
      <c r="B34" s="32" t="s">
        <v>98</v>
      </c>
      <c r="C34" s="43" t="s">
        <v>61</v>
      </c>
      <c r="D34" s="40" t="s">
        <v>58</v>
      </c>
      <c r="E34" s="40" t="s">
        <v>58</v>
      </c>
      <c r="F34" s="40" t="s">
        <v>58</v>
      </c>
      <c r="G34" s="40" t="s">
        <v>58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29" t="s">
        <v>58</v>
      </c>
    </row>
    <row r="35" spans="1:41" ht="22.5">
      <c r="A35" s="32" t="s">
        <v>99</v>
      </c>
      <c r="B35" s="32" t="s">
        <v>100</v>
      </c>
      <c r="C35" s="43" t="s">
        <v>61</v>
      </c>
      <c r="D35" s="40" t="s">
        <v>58</v>
      </c>
      <c r="E35" s="40" t="s">
        <v>58</v>
      </c>
      <c r="F35" s="40" t="s">
        <v>58</v>
      </c>
      <c r="G35" s="40" t="s">
        <v>58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29" t="s">
        <v>58</v>
      </c>
    </row>
    <row r="36" spans="1:41" ht="67.5">
      <c r="A36" s="32" t="s">
        <v>99</v>
      </c>
      <c r="B36" s="32" t="s">
        <v>101</v>
      </c>
      <c r="C36" s="43" t="s">
        <v>61</v>
      </c>
      <c r="D36" s="40" t="s">
        <v>58</v>
      </c>
      <c r="E36" s="40" t="s">
        <v>58</v>
      </c>
      <c r="F36" s="40" t="s">
        <v>58</v>
      </c>
      <c r="G36" s="40" t="s">
        <v>58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29" t="s">
        <v>58</v>
      </c>
    </row>
    <row r="37" spans="1:41" ht="56.25">
      <c r="A37" s="32" t="s">
        <v>99</v>
      </c>
      <c r="B37" s="32" t="s">
        <v>102</v>
      </c>
      <c r="C37" s="43" t="s">
        <v>61</v>
      </c>
      <c r="D37" s="40" t="s">
        <v>58</v>
      </c>
      <c r="E37" s="40" t="s">
        <v>58</v>
      </c>
      <c r="F37" s="40" t="s">
        <v>58</v>
      </c>
      <c r="G37" s="40" t="s">
        <v>58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29" t="s">
        <v>58</v>
      </c>
    </row>
    <row r="38" spans="1:41" ht="56.25">
      <c r="A38" s="32" t="s">
        <v>99</v>
      </c>
      <c r="B38" s="32" t="s">
        <v>103</v>
      </c>
      <c r="C38" s="43" t="s">
        <v>61</v>
      </c>
      <c r="D38" s="40" t="s">
        <v>58</v>
      </c>
      <c r="E38" s="40" t="s">
        <v>58</v>
      </c>
      <c r="F38" s="40" t="s">
        <v>58</v>
      </c>
      <c r="G38" s="40" t="s">
        <v>58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29" t="s">
        <v>58</v>
      </c>
    </row>
    <row r="39" spans="1:41" ht="22.5">
      <c r="A39" s="32" t="s">
        <v>104</v>
      </c>
      <c r="B39" s="32" t="s">
        <v>100</v>
      </c>
      <c r="C39" s="43" t="s">
        <v>61</v>
      </c>
      <c r="D39" s="40" t="s">
        <v>58</v>
      </c>
      <c r="E39" s="40" t="s">
        <v>58</v>
      </c>
      <c r="F39" s="40" t="s">
        <v>58</v>
      </c>
      <c r="G39" s="40" t="s">
        <v>58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29" t="s">
        <v>58</v>
      </c>
    </row>
    <row r="40" spans="1:41" ht="67.5">
      <c r="A40" s="32" t="s">
        <v>105</v>
      </c>
      <c r="B40" s="32" t="s">
        <v>101</v>
      </c>
      <c r="C40" s="43" t="s">
        <v>61</v>
      </c>
      <c r="D40" s="40" t="s">
        <v>58</v>
      </c>
      <c r="E40" s="40" t="s">
        <v>58</v>
      </c>
      <c r="F40" s="40" t="s">
        <v>58</v>
      </c>
      <c r="G40" s="40" t="s">
        <v>58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29" t="s">
        <v>58</v>
      </c>
    </row>
    <row r="41" spans="1:41" ht="56.25">
      <c r="A41" s="32" t="s">
        <v>105</v>
      </c>
      <c r="B41" s="32" t="s">
        <v>102</v>
      </c>
      <c r="C41" s="43" t="s">
        <v>61</v>
      </c>
      <c r="D41" s="40" t="s">
        <v>58</v>
      </c>
      <c r="E41" s="40" t="s">
        <v>58</v>
      </c>
      <c r="F41" s="40" t="s">
        <v>58</v>
      </c>
      <c r="G41" s="40" t="s">
        <v>58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29" t="s">
        <v>58</v>
      </c>
    </row>
    <row r="42" spans="1:41" ht="56.25">
      <c r="A42" s="32" t="s">
        <v>105</v>
      </c>
      <c r="B42" s="32" t="s">
        <v>103</v>
      </c>
      <c r="C42" s="43" t="s">
        <v>61</v>
      </c>
      <c r="D42" s="40" t="s">
        <v>58</v>
      </c>
      <c r="E42" s="40" t="s">
        <v>58</v>
      </c>
      <c r="F42" s="40" t="s">
        <v>58</v>
      </c>
      <c r="G42" s="40" t="s">
        <v>58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29" t="s">
        <v>58</v>
      </c>
    </row>
    <row r="43" spans="1:41" ht="56.25">
      <c r="A43" s="42" t="s">
        <v>106</v>
      </c>
      <c r="B43" s="32" t="s">
        <v>107</v>
      </c>
      <c r="C43" s="43" t="s">
        <v>61</v>
      </c>
      <c r="D43" s="40" t="s">
        <v>58</v>
      </c>
      <c r="E43" s="40" t="s">
        <v>58</v>
      </c>
      <c r="F43" s="40" t="s">
        <v>58</v>
      </c>
      <c r="G43" s="40" t="s">
        <v>58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29" t="s">
        <v>58</v>
      </c>
    </row>
    <row r="44" spans="1:41" ht="45">
      <c r="A44" s="32" t="s">
        <v>108</v>
      </c>
      <c r="B44" s="32" t="s">
        <v>109</v>
      </c>
      <c r="C44" s="43" t="s">
        <v>61</v>
      </c>
      <c r="D44" s="40" t="s">
        <v>58</v>
      </c>
      <c r="E44" s="40" t="s">
        <v>58</v>
      </c>
      <c r="F44" s="40" t="s">
        <v>58</v>
      </c>
      <c r="G44" s="40" t="s">
        <v>58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29" t="s">
        <v>58</v>
      </c>
    </row>
    <row r="45" spans="1:41" ht="45">
      <c r="A45" s="32" t="s">
        <v>110</v>
      </c>
      <c r="B45" s="32" t="s">
        <v>111</v>
      </c>
      <c r="C45" s="43" t="s">
        <v>61</v>
      </c>
      <c r="D45" s="40" t="s">
        <v>58</v>
      </c>
      <c r="E45" s="40" t="s">
        <v>58</v>
      </c>
      <c r="F45" s="40" t="s">
        <v>58</v>
      </c>
      <c r="G45" s="40" t="s">
        <v>58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29" t="s">
        <v>58</v>
      </c>
    </row>
    <row r="46" spans="1:41" ht="22.5">
      <c r="A46" s="42" t="s">
        <v>71</v>
      </c>
      <c r="B46" s="32" t="s">
        <v>112</v>
      </c>
      <c r="C46" s="43" t="s">
        <v>61</v>
      </c>
      <c r="D46" s="40" t="s">
        <v>58</v>
      </c>
      <c r="E46" s="40" t="s">
        <v>58</v>
      </c>
      <c r="F46" s="40" t="s">
        <v>58</v>
      </c>
      <c r="G46" s="40" t="s">
        <v>58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29" t="s">
        <v>58</v>
      </c>
    </row>
    <row r="47" spans="1:41" ht="45">
      <c r="A47" s="42" t="s">
        <v>72</v>
      </c>
      <c r="B47" s="32" t="s">
        <v>73</v>
      </c>
      <c r="C47" s="43" t="s">
        <v>61</v>
      </c>
      <c r="D47" s="40" t="s">
        <v>58</v>
      </c>
      <c r="E47" s="40" t="s">
        <v>58</v>
      </c>
      <c r="F47" s="40" t="s">
        <v>58</v>
      </c>
      <c r="G47" s="40" t="s">
        <v>58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29" t="s">
        <v>58</v>
      </c>
    </row>
    <row r="48" spans="1:41" ht="22.5">
      <c r="A48" s="32" t="s">
        <v>113</v>
      </c>
      <c r="B48" s="32" t="s">
        <v>114</v>
      </c>
      <c r="C48" s="43" t="s">
        <v>61</v>
      </c>
      <c r="D48" s="40" t="s">
        <v>58</v>
      </c>
      <c r="E48" s="40" t="s">
        <v>58</v>
      </c>
      <c r="F48" s="40" t="s">
        <v>58</v>
      </c>
      <c r="G48" s="40" t="s">
        <v>58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29" t="s">
        <v>58</v>
      </c>
    </row>
    <row r="49" spans="1:41" ht="33.75">
      <c r="A49" s="32" t="s">
        <v>115</v>
      </c>
      <c r="B49" s="32" t="s">
        <v>116</v>
      </c>
      <c r="C49" s="43" t="s">
        <v>61</v>
      </c>
      <c r="D49" s="40" t="s">
        <v>58</v>
      </c>
      <c r="E49" s="40" t="s">
        <v>58</v>
      </c>
      <c r="F49" s="40" t="s">
        <v>58</v>
      </c>
      <c r="G49" s="40" t="s">
        <v>58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29" t="s">
        <v>58</v>
      </c>
    </row>
    <row r="50" spans="1:41" ht="33.75">
      <c r="A50" s="42" t="s">
        <v>117</v>
      </c>
      <c r="B50" s="32" t="s">
        <v>118</v>
      </c>
      <c r="C50" s="43" t="s">
        <v>61</v>
      </c>
      <c r="D50" s="40" t="s">
        <v>58</v>
      </c>
      <c r="E50" s="40" t="s">
        <v>58</v>
      </c>
      <c r="F50" s="40" t="s">
        <v>58</v>
      </c>
      <c r="G50" s="40" t="s">
        <v>58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29" t="s">
        <v>58</v>
      </c>
    </row>
    <row r="51" spans="1:41" ht="22.5">
      <c r="A51" s="32" t="s">
        <v>119</v>
      </c>
      <c r="B51" s="32" t="s">
        <v>120</v>
      </c>
      <c r="C51" s="43" t="s">
        <v>61</v>
      </c>
      <c r="D51" s="40" t="s">
        <v>58</v>
      </c>
      <c r="E51" s="40" t="s">
        <v>58</v>
      </c>
      <c r="F51" s="40" t="s">
        <v>58</v>
      </c>
      <c r="G51" s="40" t="s">
        <v>58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29" t="s">
        <v>58</v>
      </c>
    </row>
    <row r="52" spans="1:41" ht="22.5">
      <c r="A52" s="32" t="s">
        <v>121</v>
      </c>
      <c r="B52" s="32" t="s">
        <v>122</v>
      </c>
      <c r="C52" s="43" t="s">
        <v>61</v>
      </c>
      <c r="D52" s="40" t="s">
        <v>58</v>
      </c>
      <c r="E52" s="40" t="s">
        <v>58</v>
      </c>
      <c r="F52" s="40" t="s">
        <v>58</v>
      </c>
      <c r="G52" s="40" t="s">
        <v>58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29" t="s">
        <v>58</v>
      </c>
    </row>
    <row r="53" spans="1:41" ht="22.5">
      <c r="A53" s="42" t="s">
        <v>123</v>
      </c>
      <c r="B53" s="32" t="s">
        <v>124</v>
      </c>
      <c r="C53" s="43" t="s">
        <v>61</v>
      </c>
      <c r="D53" s="40" t="s">
        <v>58</v>
      </c>
      <c r="E53" s="40" t="s">
        <v>58</v>
      </c>
      <c r="F53" s="40" t="s">
        <v>58</v>
      </c>
      <c r="G53" s="40" t="s">
        <v>58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29" t="s">
        <v>58</v>
      </c>
    </row>
    <row r="54" spans="1:41" ht="22.5">
      <c r="A54" s="42" t="s">
        <v>125</v>
      </c>
      <c r="B54" s="32" t="s">
        <v>126</v>
      </c>
      <c r="C54" s="43" t="s">
        <v>61</v>
      </c>
      <c r="D54" s="40" t="s">
        <v>58</v>
      </c>
      <c r="E54" s="40" t="s">
        <v>58</v>
      </c>
      <c r="F54" s="40" t="s">
        <v>58</v>
      </c>
      <c r="G54" s="40" t="s">
        <v>58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29" t="s">
        <v>58</v>
      </c>
    </row>
    <row r="55" spans="1:41" ht="22.5">
      <c r="A55" s="42" t="s">
        <v>127</v>
      </c>
      <c r="B55" s="32" t="s">
        <v>128</v>
      </c>
      <c r="C55" s="43" t="s">
        <v>61</v>
      </c>
      <c r="D55" s="40" t="s">
        <v>58</v>
      </c>
      <c r="E55" s="40" t="s">
        <v>58</v>
      </c>
      <c r="F55" s="40" t="s">
        <v>58</v>
      </c>
      <c r="G55" s="40" t="s">
        <v>58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29" t="s">
        <v>58</v>
      </c>
    </row>
    <row r="56" spans="1:41" ht="22.5">
      <c r="A56" s="42" t="s">
        <v>129</v>
      </c>
      <c r="B56" s="32" t="s">
        <v>130</v>
      </c>
      <c r="C56" s="43" t="s">
        <v>61</v>
      </c>
      <c r="D56" s="40" t="s">
        <v>58</v>
      </c>
      <c r="E56" s="40" t="s">
        <v>58</v>
      </c>
      <c r="F56" s="40" t="s">
        <v>58</v>
      </c>
      <c r="G56" s="40" t="s">
        <v>58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29" t="s">
        <v>58</v>
      </c>
    </row>
    <row r="57" spans="1:41" ht="22.5">
      <c r="A57" s="42" t="s">
        <v>131</v>
      </c>
      <c r="B57" s="32" t="s">
        <v>132</v>
      </c>
      <c r="C57" s="43" t="s">
        <v>61</v>
      </c>
      <c r="D57" s="40" t="s">
        <v>58</v>
      </c>
      <c r="E57" s="40" t="s">
        <v>58</v>
      </c>
      <c r="F57" s="40" t="s">
        <v>58</v>
      </c>
      <c r="G57" s="40" t="s">
        <v>58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29" t="s">
        <v>58</v>
      </c>
    </row>
    <row r="58" spans="1:41" ht="33.75">
      <c r="A58" s="42" t="s">
        <v>133</v>
      </c>
      <c r="B58" s="32" t="s">
        <v>134</v>
      </c>
      <c r="C58" s="43" t="s">
        <v>61</v>
      </c>
      <c r="D58" s="40" t="s">
        <v>58</v>
      </c>
      <c r="E58" s="40" t="s">
        <v>58</v>
      </c>
      <c r="F58" s="40" t="s">
        <v>58</v>
      </c>
      <c r="G58" s="40" t="s">
        <v>58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29" t="s">
        <v>58</v>
      </c>
    </row>
    <row r="59" spans="1:41" ht="33.75">
      <c r="A59" s="42" t="s">
        <v>135</v>
      </c>
      <c r="B59" s="32" t="s">
        <v>136</v>
      </c>
      <c r="C59" s="43" t="s">
        <v>61</v>
      </c>
      <c r="D59" s="40" t="s">
        <v>58</v>
      </c>
      <c r="E59" s="40" t="s">
        <v>58</v>
      </c>
      <c r="F59" s="40" t="s">
        <v>58</v>
      </c>
      <c r="G59" s="40" t="s">
        <v>58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29" t="s">
        <v>58</v>
      </c>
    </row>
    <row r="60" spans="1:41" ht="33.75">
      <c r="A60" s="42" t="s">
        <v>137</v>
      </c>
      <c r="B60" s="32" t="s">
        <v>138</v>
      </c>
      <c r="C60" s="43" t="s">
        <v>61</v>
      </c>
      <c r="D60" s="40" t="s">
        <v>58</v>
      </c>
      <c r="E60" s="40" t="s">
        <v>58</v>
      </c>
      <c r="F60" s="40" t="s">
        <v>58</v>
      </c>
      <c r="G60" s="40" t="s">
        <v>58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29" t="s">
        <v>58</v>
      </c>
    </row>
    <row r="61" spans="1:41" ht="33.75">
      <c r="A61" s="42" t="s">
        <v>139</v>
      </c>
      <c r="B61" s="32" t="s">
        <v>140</v>
      </c>
      <c r="C61" s="43" t="s">
        <v>61</v>
      </c>
      <c r="D61" s="40" t="s">
        <v>58</v>
      </c>
      <c r="E61" s="40" t="s">
        <v>58</v>
      </c>
      <c r="F61" s="40" t="s">
        <v>58</v>
      </c>
      <c r="G61" s="40" t="s">
        <v>58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29" t="s">
        <v>58</v>
      </c>
    </row>
    <row r="62" spans="1:41" ht="33.75">
      <c r="A62" s="42" t="s">
        <v>75</v>
      </c>
      <c r="B62" s="32" t="s">
        <v>76</v>
      </c>
      <c r="C62" s="43" t="s">
        <v>61</v>
      </c>
      <c r="D62" s="40" t="s">
        <v>58</v>
      </c>
      <c r="E62" s="40" t="s">
        <v>58</v>
      </c>
      <c r="F62" s="40" t="s">
        <v>58</v>
      </c>
      <c r="G62" s="40" t="s">
        <v>58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29" t="s">
        <v>58</v>
      </c>
    </row>
    <row r="63" spans="1:41" ht="22.5">
      <c r="A63" s="42" t="s">
        <v>141</v>
      </c>
      <c r="B63" s="32" t="s">
        <v>142</v>
      </c>
      <c r="C63" s="43" t="s">
        <v>61</v>
      </c>
      <c r="D63" s="40" t="s">
        <v>58</v>
      </c>
      <c r="E63" s="40" t="s">
        <v>58</v>
      </c>
      <c r="F63" s="40" t="s">
        <v>58</v>
      </c>
      <c r="G63" s="40" t="s">
        <v>58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29" t="s">
        <v>58</v>
      </c>
    </row>
    <row r="64" spans="1:41" ht="22.5">
      <c r="A64" s="42" t="s">
        <v>143</v>
      </c>
      <c r="B64" s="32" t="s">
        <v>144</v>
      </c>
      <c r="C64" s="43" t="s">
        <v>61</v>
      </c>
      <c r="D64" s="40" t="s">
        <v>58</v>
      </c>
      <c r="E64" s="40" t="s">
        <v>58</v>
      </c>
      <c r="F64" s="40" t="s">
        <v>58</v>
      </c>
      <c r="G64" s="40" t="s">
        <v>58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29" t="s">
        <v>58</v>
      </c>
    </row>
    <row r="65" spans="1:42" ht="45">
      <c r="A65" s="42" t="s">
        <v>145</v>
      </c>
      <c r="B65" s="32" t="s">
        <v>146</v>
      </c>
      <c r="C65" s="43" t="s">
        <v>61</v>
      </c>
      <c r="D65" s="40" t="s">
        <v>58</v>
      </c>
      <c r="E65" s="40" t="s">
        <v>58</v>
      </c>
      <c r="F65" s="40" t="s">
        <v>58</v>
      </c>
      <c r="G65" s="40" t="s">
        <v>58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29" t="s">
        <v>58</v>
      </c>
    </row>
    <row r="66" spans="1:42" ht="33.75">
      <c r="A66" s="42" t="s">
        <v>147</v>
      </c>
      <c r="B66" s="32" t="s">
        <v>148</v>
      </c>
      <c r="C66" s="43" t="s">
        <v>61</v>
      </c>
      <c r="D66" s="40" t="s">
        <v>58</v>
      </c>
      <c r="E66" s="40" t="s">
        <v>58</v>
      </c>
      <c r="F66" s="40" t="s">
        <v>58</v>
      </c>
      <c r="G66" s="40" t="s">
        <v>58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29" t="s">
        <v>58</v>
      </c>
    </row>
    <row r="67" spans="1:42" ht="33.75">
      <c r="A67" s="42" t="s">
        <v>149</v>
      </c>
      <c r="B67" s="32" t="s">
        <v>150</v>
      </c>
      <c r="C67" s="43" t="s">
        <v>61</v>
      </c>
      <c r="D67" s="40" t="s">
        <v>58</v>
      </c>
      <c r="E67" s="40" t="s">
        <v>58</v>
      </c>
      <c r="F67" s="40" t="s">
        <v>58</v>
      </c>
      <c r="G67" s="40" t="s">
        <v>58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29" t="s">
        <v>58</v>
      </c>
    </row>
    <row r="68" spans="1:42" ht="22.5">
      <c r="A68" s="44" t="s">
        <v>151</v>
      </c>
      <c r="B68" s="45" t="s">
        <v>152</v>
      </c>
      <c r="C68" s="45" t="s">
        <v>61</v>
      </c>
      <c r="D68" s="46" t="s">
        <v>74</v>
      </c>
      <c r="E68" s="45">
        <v>2020</v>
      </c>
      <c r="F68" s="45">
        <v>2024</v>
      </c>
      <c r="G68" s="45" t="s">
        <v>58</v>
      </c>
      <c r="H68" s="46">
        <f t="shared" ref="H68:P68" si="1">H69+H70+H71+H72</f>
        <v>0</v>
      </c>
      <c r="I68" s="46">
        <f t="shared" si="1"/>
        <v>0</v>
      </c>
      <c r="J68" s="46">
        <f t="shared" si="1"/>
        <v>0</v>
      </c>
      <c r="K68" s="46">
        <f t="shared" si="1"/>
        <v>4.8000000000000007</v>
      </c>
      <c r="L68" s="46">
        <f t="shared" si="1"/>
        <v>0.45000000000000007</v>
      </c>
      <c r="M68" s="46">
        <f t="shared" si="1"/>
        <v>4.3500000000000005</v>
      </c>
      <c r="N68" s="46">
        <f t="shared" si="1"/>
        <v>0</v>
      </c>
      <c r="O68" s="46">
        <f t="shared" si="1"/>
        <v>0</v>
      </c>
      <c r="P68" s="46">
        <f t="shared" si="1"/>
        <v>0</v>
      </c>
      <c r="Q68" s="46">
        <f t="shared" ref="Q68" si="2">Q69+Q70+Q71+Q72</f>
        <v>0</v>
      </c>
      <c r="R68" s="46">
        <f t="shared" ref="R68" si="3">R69+R70+R71+R72</f>
        <v>0</v>
      </c>
      <c r="S68" s="46">
        <f t="shared" ref="S68" si="4">S69+S70+S71+S72</f>
        <v>0</v>
      </c>
      <c r="T68" s="46">
        <f t="shared" ref="T68" si="5">T69+T70+T71+T72</f>
        <v>0</v>
      </c>
      <c r="U68" s="46">
        <f t="shared" ref="U68" si="6">U69+U70+U71+U72</f>
        <v>3.5833333333333339</v>
      </c>
      <c r="V68" s="46">
        <f t="shared" ref="V68" si="7">V69+V70+V71+V72</f>
        <v>4.8000000000000007</v>
      </c>
      <c r="W68" s="46">
        <f t="shared" ref="W68" si="8">W69+W70+W71+W72</f>
        <v>3.5833333333333339</v>
      </c>
      <c r="X68" s="46">
        <f t="shared" ref="X68:Y68" si="9">X69+X70+X71+X72</f>
        <v>4.8000000000000007</v>
      </c>
      <c r="Y68" s="46">
        <f t="shared" si="9"/>
        <v>0</v>
      </c>
      <c r="Z68" s="46">
        <f t="shared" ref="Z68" si="10">Z69+Z70+Z71+Z72</f>
        <v>0</v>
      </c>
      <c r="AA68" s="46">
        <f>AA69+AA70+AA71+AA72</f>
        <v>0</v>
      </c>
      <c r="AB68" s="46">
        <f t="shared" ref="AB68" si="11">AB69+AB70+AB71+AB72</f>
        <v>0</v>
      </c>
      <c r="AC68" s="45">
        <f t="shared" ref="AC68" si="12">AC69+AC70+AC71+AC72</f>
        <v>0.45000000000000007</v>
      </c>
      <c r="AD68" s="46">
        <f t="shared" ref="AD68" si="13">AD69+AD70+AD71+AD72</f>
        <v>0</v>
      </c>
      <c r="AE68" s="45">
        <f t="shared" ref="AE68" si="14">AE69+AE70+AE71+AE72</f>
        <v>2.7250000000000001</v>
      </c>
      <c r="AF68" s="46">
        <f t="shared" ref="AF68" si="15">AF69+AF70+AF71+AF72</f>
        <v>0</v>
      </c>
      <c r="AG68" s="46">
        <f t="shared" ref="AG68" si="16">AG69+AG70+AG71+AG72</f>
        <v>0</v>
      </c>
      <c r="AH68" s="46">
        <f t="shared" ref="AH68" si="17">AH69+AH70+AH71+AH72</f>
        <v>0</v>
      </c>
      <c r="AI68" s="45">
        <f t="shared" ref="AI68" si="18">AI69+AI70+AI71+AI72</f>
        <v>1.175</v>
      </c>
      <c r="AJ68" s="46">
        <f t="shared" ref="AJ68" si="19">AJ69+AJ70+AJ71+AJ72</f>
        <v>0</v>
      </c>
      <c r="AK68" s="46">
        <f t="shared" ref="AK68" si="20">AK69+AK70+AK71+AK72</f>
        <v>0.45000000000000007</v>
      </c>
      <c r="AL68" s="46">
        <f t="shared" ref="AL68" si="21">AL69+AL70+AL71+AL72</f>
        <v>0</v>
      </c>
      <c r="AM68" s="45">
        <f t="shared" ref="AM68" si="22">AM69+AM70+AM71+AM72</f>
        <v>4.8000000000000007</v>
      </c>
      <c r="AN68" s="46">
        <f t="shared" ref="AN68" si="23">AN69+AN70+AN71+AN72</f>
        <v>0</v>
      </c>
      <c r="AO68" s="45" t="s">
        <v>58</v>
      </c>
    </row>
    <row r="69" spans="1:42" s="63" customFormat="1" ht="33.75">
      <c r="A69" s="60" t="s">
        <v>151</v>
      </c>
      <c r="B69" s="61" t="s">
        <v>161</v>
      </c>
      <c r="C69" s="61" t="s">
        <v>153</v>
      </c>
      <c r="D69" s="62" t="s">
        <v>74</v>
      </c>
      <c r="E69" s="49">
        <v>2020</v>
      </c>
      <c r="F69" s="49">
        <v>2024</v>
      </c>
      <c r="G69" s="62" t="s">
        <v>58</v>
      </c>
      <c r="H69" s="62">
        <v>0</v>
      </c>
      <c r="I69" s="62">
        <v>0</v>
      </c>
      <c r="J69" s="62">
        <v>0</v>
      </c>
      <c r="K69" s="56">
        <f>0.54/1.2</f>
        <v>0.45000000000000007</v>
      </c>
      <c r="L69" s="56">
        <f>0.54/1.2</f>
        <v>0.45000000000000007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57">
        <f>0.43/1.2</f>
        <v>0.35833333333333334</v>
      </c>
      <c r="V69" s="56">
        <f>0.54/1.2</f>
        <v>0.45000000000000007</v>
      </c>
      <c r="W69" s="57">
        <f>0.43/1.2</f>
        <v>0.35833333333333334</v>
      </c>
      <c r="X69" s="56">
        <f>0.54/1.2</f>
        <v>0.45000000000000007</v>
      </c>
      <c r="Y69" s="62">
        <v>0</v>
      </c>
      <c r="Z69" s="62">
        <v>0</v>
      </c>
      <c r="AA69" s="62">
        <v>0</v>
      </c>
      <c r="AB69" s="62">
        <v>0</v>
      </c>
      <c r="AC69" s="58">
        <f>0.54/1.2</f>
        <v>0.45000000000000007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59">
        <f>AK69+AI69+AG69+AE69+AC69</f>
        <v>0.45000000000000007</v>
      </c>
      <c r="AN69" s="62">
        <v>0</v>
      </c>
      <c r="AO69" s="56" t="s">
        <v>58</v>
      </c>
    </row>
    <row r="70" spans="1:42" s="63" customFormat="1" ht="45">
      <c r="A70" s="60" t="s">
        <v>151</v>
      </c>
      <c r="B70" s="61" t="s">
        <v>162</v>
      </c>
      <c r="C70" s="61" t="s">
        <v>154</v>
      </c>
      <c r="D70" s="62" t="s">
        <v>74</v>
      </c>
      <c r="E70" s="49">
        <v>2021</v>
      </c>
      <c r="F70" s="49">
        <v>2022</v>
      </c>
      <c r="G70" s="62" t="s">
        <v>58</v>
      </c>
      <c r="H70" s="62">
        <v>0</v>
      </c>
      <c r="I70" s="62">
        <v>0</v>
      </c>
      <c r="J70" s="62">
        <v>0</v>
      </c>
      <c r="K70" s="58">
        <f>3.27/1.2</f>
        <v>2.7250000000000001</v>
      </c>
      <c r="L70" s="62">
        <v>0</v>
      </c>
      <c r="M70" s="58">
        <f>3.27/1.2</f>
        <v>2.7250000000000001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57">
        <f>2.5/1.2</f>
        <v>2.0833333333333335</v>
      </c>
      <c r="V70" s="58">
        <f>3.27/1.2</f>
        <v>2.7250000000000001</v>
      </c>
      <c r="W70" s="57">
        <f>2.5/1.2</f>
        <v>2.0833333333333335</v>
      </c>
      <c r="X70" s="58">
        <f>3.27/1.2</f>
        <v>2.7250000000000001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58">
        <f>3.27/1.2</f>
        <v>2.7250000000000001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58">
        <f>AK70+AI70+AG70+AE70+AC70</f>
        <v>2.7250000000000001</v>
      </c>
      <c r="AN70" s="62">
        <v>0</v>
      </c>
      <c r="AO70" s="56" t="s">
        <v>58</v>
      </c>
    </row>
    <row r="71" spans="1:42" s="63" customFormat="1" ht="33.75">
      <c r="A71" s="60" t="s">
        <v>151</v>
      </c>
      <c r="B71" s="61" t="s">
        <v>163</v>
      </c>
      <c r="C71" s="61" t="s">
        <v>155</v>
      </c>
      <c r="D71" s="62" t="s">
        <v>74</v>
      </c>
      <c r="E71" s="49">
        <v>2023</v>
      </c>
      <c r="F71" s="49">
        <v>2024</v>
      </c>
      <c r="G71" s="62" t="s">
        <v>58</v>
      </c>
      <c r="H71" s="62">
        <v>0</v>
      </c>
      <c r="I71" s="62">
        <v>0</v>
      </c>
      <c r="J71" s="62">
        <v>0</v>
      </c>
      <c r="K71" s="58">
        <f>1.41/1.2</f>
        <v>1.175</v>
      </c>
      <c r="L71" s="62">
        <v>0</v>
      </c>
      <c r="M71" s="58">
        <f>1.41/1.2</f>
        <v>1.175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57">
        <f>1/1.2</f>
        <v>0.83333333333333337</v>
      </c>
      <c r="V71" s="58">
        <f>1.41/1.2</f>
        <v>1.175</v>
      </c>
      <c r="W71" s="57">
        <f>1/1.2</f>
        <v>0.83333333333333337</v>
      </c>
      <c r="X71" s="58">
        <f>1.41/1.2</f>
        <v>1.175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58">
        <f>1.41/1.2</f>
        <v>1.175</v>
      </c>
      <c r="AJ71" s="62">
        <v>0</v>
      </c>
      <c r="AK71" s="62">
        <v>0</v>
      </c>
      <c r="AL71" s="62">
        <v>0</v>
      </c>
      <c r="AM71" s="58">
        <f>AK71+AI71+AG71+AE71+AC71</f>
        <v>1.175</v>
      </c>
      <c r="AN71" s="62">
        <v>0</v>
      </c>
      <c r="AO71" s="56" t="s">
        <v>58</v>
      </c>
    </row>
    <row r="72" spans="1:42" s="63" customFormat="1" ht="33.75">
      <c r="A72" s="60" t="s">
        <v>151</v>
      </c>
      <c r="B72" s="61" t="s">
        <v>164</v>
      </c>
      <c r="C72" s="61" t="s">
        <v>156</v>
      </c>
      <c r="D72" s="62" t="s">
        <v>74</v>
      </c>
      <c r="E72" s="49">
        <v>2024</v>
      </c>
      <c r="F72" s="49">
        <v>2024</v>
      </c>
      <c r="G72" s="62" t="s">
        <v>58</v>
      </c>
      <c r="H72" s="62">
        <v>0</v>
      </c>
      <c r="I72" s="62">
        <v>0</v>
      </c>
      <c r="J72" s="62">
        <v>0</v>
      </c>
      <c r="K72" s="56">
        <f>0.54/1.2</f>
        <v>0.45000000000000007</v>
      </c>
      <c r="L72" s="62">
        <v>0</v>
      </c>
      <c r="M72" s="56">
        <f>0.54/1.2</f>
        <v>0.45000000000000007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57">
        <f>0.37/1.2</f>
        <v>0.30833333333333335</v>
      </c>
      <c r="V72" s="56">
        <f>0.54/1.2</f>
        <v>0.45000000000000007</v>
      </c>
      <c r="W72" s="57">
        <f>0.37/1.2</f>
        <v>0.30833333333333335</v>
      </c>
      <c r="X72" s="56">
        <f>0.54/1.2</f>
        <v>0.45000000000000007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58">
        <f>0.54/1.2</f>
        <v>0.45000000000000007</v>
      </c>
      <c r="AL72" s="62">
        <v>0</v>
      </c>
      <c r="AM72" s="59">
        <f>AK72+AI72+AG72+AE72+AC72</f>
        <v>0.45000000000000007</v>
      </c>
      <c r="AN72" s="62">
        <v>0</v>
      </c>
      <c r="AO72" s="56" t="s">
        <v>58</v>
      </c>
    </row>
    <row r="73" spans="1:42" ht="22.5">
      <c r="A73" s="42" t="s">
        <v>157</v>
      </c>
      <c r="B73" s="32" t="s">
        <v>158</v>
      </c>
      <c r="C73" s="43" t="s">
        <v>61</v>
      </c>
      <c r="D73" s="43" t="s">
        <v>58</v>
      </c>
      <c r="E73" s="49" t="s">
        <v>58</v>
      </c>
      <c r="F73" s="49" t="s">
        <v>58</v>
      </c>
      <c r="G73" s="40" t="s">
        <v>58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33">
        <v>0</v>
      </c>
      <c r="V73" s="43">
        <v>0</v>
      </c>
      <c r="W73" s="3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0</v>
      </c>
      <c r="AO73" s="29" t="s">
        <v>58</v>
      </c>
    </row>
    <row r="74" spans="1:42" ht="21.75" customHeight="1">
      <c r="A74" s="47" t="s">
        <v>159</v>
      </c>
      <c r="B74" s="48" t="s">
        <v>160</v>
      </c>
      <c r="C74" s="48" t="s">
        <v>61</v>
      </c>
      <c r="D74" s="48" t="s">
        <v>58</v>
      </c>
      <c r="E74" s="48" t="s">
        <v>58</v>
      </c>
      <c r="F74" s="48" t="s">
        <v>58</v>
      </c>
      <c r="G74" s="48" t="s">
        <v>58</v>
      </c>
      <c r="H74" s="50">
        <f t="shared" ref="H74:AN74" si="24">H75+H76</f>
        <v>0</v>
      </c>
      <c r="I74" s="50">
        <f t="shared" ref="I74" si="25">I75+I76</f>
        <v>0</v>
      </c>
      <c r="J74" s="50">
        <f t="shared" ref="J74" si="26">J75+J76</f>
        <v>0</v>
      </c>
      <c r="K74" s="50">
        <f t="shared" ref="K74" si="27">K75+K76</f>
        <v>6.23</v>
      </c>
      <c r="L74" s="50">
        <f t="shared" ref="L74" si="28">L75+L76</f>
        <v>0</v>
      </c>
      <c r="M74" s="50">
        <f t="shared" ref="M74" si="29">M75+M76</f>
        <v>0</v>
      </c>
      <c r="N74" s="50">
        <f t="shared" ref="N74" si="30">N75+N76</f>
        <v>6.23</v>
      </c>
      <c r="O74" s="50">
        <f t="shared" ref="O74" si="31">O75+O76</f>
        <v>0</v>
      </c>
      <c r="P74" s="50">
        <f t="shared" ref="P74" si="32">P75+P76</f>
        <v>0</v>
      </c>
      <c r="Q74" s="50">
        <f t="shared" ref="Q74" si="33">Q75+Q76</f>
        <v>0</v>
      </c>
      <c r="R74" s="50">
        <f t="shared" ref="R74" si="34">R75+R76</f>
        <v>0</v>
      </c>
      <c r="S74" s="50">
        <f t="shared" ref="S74" si="35">S75+S76</f>
        <v>0</v>
      </c>
      <c r="T74" s="50">
        <f t="shared" ref="T74" si="36">T75+T76</f>
        <v>0</v>
      </c>
      <c r="U74" s="50">
        <f>U75+U76</f>
        <v>5.2600000000000007</v>
      </c>
      <c r="V74" s="50">
        <f t="shared" ref="V74:X74" si="37">V75+V76</f>
        <v>6.23</v>
      </c>
      <c r="W74" s="50">
        <f>W75+W76</f>
        <v>5.2600000000000007</v>
      </c>
      <c r="X74" s="50">
        <f t="shared" si="37"/>
        <v>6.23</v>
      </c>
      <c r="Y74" s="50">
        <f t="shared" ref="Y74" si="38">Y75+Y76</f>
        <v>0</v>
      </c>
      <c r="Z74" s="50">
        <f t="shared" ref="Z74" si="39">Z75+Z76</f>
        <v>0</v>
      </c>
      <c r="AA74" s="50">
        <f t="shared" ref="AA74" si="40">AA75+AA76</f>
        <v>0</v>
      </c>
      <c r="AB74" s="50">
        <f t="shared" ref="AB74" si="41">AB75+AB76</f>
        <v>0</v>
      </c>
      <c r="AC74" s="50">
        <f t="shared" ref="AC74" si="42">AC75+AC76</f>
        <v>0</v>
      </c>
      <c r="AD74" s="50">
        <f t="shared" ref="AD74" si="43">AD75+AD76</f>
        <v>0</v>
      </c>
      <c r="AE74" s="50">
        <f t="shared" ref="AE74" si="44">AE75+AE76</f>
        <v>0</v>
      </c>
      <c r="AF74" s="50">
        <f t="shared" ref="AF74" si="45">AF75+AF76</f>
        <v>0</v>
      </c>
      <c r="AG74" s="48">
        <f t="shared" si="24"/>
        <v>5.15</v>
      </c>
      <c r="AH74" s="50">
        <f t="shared" si="24"/>
        <v>0</v>
      </c>
      <c r="AI74" s="50">
        <f t="shared" si="24"/>
        <v>0</v>
      </c>
      <c r="AJ74" s="50">
        <f t="shared" si="24"/>
        <v>0</v>
      </c>
      <c r="AK74" s="48">
        <f t="shared" si="24"/>
        <v>1.08</v>
      </c>
      <c r="AL74" s="50">
        <f t="shared" si="24"/>
        <v>0</v>
      </c>
      <c r="AM74" s="50">
        <f t="shared" si="24"/>
        <v>6.23</v>
      </c>
      <c r="AN74" s="50">
        <f t="shared" si="24"/>
        <v>0</v>
      </c>
      <c r="AO74" s="48" t="s">
        <v>58</v>
      </c>
    </row>
    <row r="75" spans="1:42" s="63" customFormat="1">
      <c r="A75" s="60" t="s">
        <v>159</v>
      </c>
      <c r="B75" s="35" t="s">
        <v>165</v>
      </c>
      <c r="C75" s="61" t="s">
        <v>77</v>
      </c>
      <c r="D75" s="62" t="s">
        <v>58</v>
      </c>
      <c r="E75" s="49">
        <v>2022</v>
      </c>
      <c r="F75" s="49">
        <v>2022</v>
      </c>
      <c r="G75" s="62" t="s">
        <v>58</v>
      </c>
      <c r="H75" s="62">
        <v>0</v>
      </c>
      <c r="I75" s="62">
        <v>0</v>
      </c>
      <c r="J75" s="62">
        <v>0</v>
      </c>
      <c r="K75" s="56">
        <v>5.15</v>
      </c>
      <c r="L75" s="62">
        <v>0</v>
      </c>
      <c r="M75" s="62">
        <v>0</v>
      </c>
      <c r="N75" s="56">
        <v>5.15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57">
        <v>4.4000000000000004</v>
      </c>
      <c r="V75" s="56">
        <v>5.15</v>
      </c>
      <c r="W75" s="57">
        <v>4.4000000000000004</v>
      </c>
      <c r="X75" s="56">
        <v>5.15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58">
        <v>5.15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59">
        <f>AK75+AI75+AG75+AE75+AC75</f>
        <v>5.15</v>
      </c>
      <c r="AN75" s="62">
        <v>0</v>
      </c>
      <c r="AO75" s="56" t="s">
        <v>58</v>
      </c>
    </row>
    <row r="76" spans="1:42" s="63" customFormat="1">
      <c r="A76" s="66" t="s">
        <v>159</v>
      </c>
      <c r="B76" s="64" t="s">
        <v>166</v>
      </c>
      <c r="C76" s="67" t="s">
        <v>78</v>
      </c>
      <c r="D76" s="62" t="s">
        <v>58</v>
      </c>
      <c r="E76" s="51">
        <v>2024</v>
      </c>
      <c r="F76" s="51">
        <v>2024</v>
      </c>
      <c r="G76" s="68" t="s">
        <v>58</v>
      </c>
      <c r="H76" s="68">
        <v>0</v>
      </c>
      <c r="I76" s="68">
        <v>0</v>
      </c>
      <c r="J76" s="68">
        <v>0</v>
      </c>
      <c r="K76" s="56">
        <v>1.08</v>
      </c>
      <c r="L76" s="68">
        <v>0</v>
      </c>
      <c r="M76" s="68">
        <v>0</v>
      </c>
      <c r="N76" s="56">
        <v>1.08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57">
        <v>0.86</v>
      </c>
      <c r="V76" s="56">
        <v>1.08</v>
      </c>
      <c r="W76" s="57">
        <v>0.86</v>
      </c>
      <c r="X76" s="56">
        <v>1.08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58">
        <v>1.08</v>
      </c>
      <c r="AL76" s="68">
        <v>0</v>
      </c>
      <c r="AM76" s="59">
        <f>AK76+AI76+AG76+AE76+AC76</f>
        <v>1.08</v>
      </c>
      <c r="AN76" s="68">
        <v>0</v>
      </c>
      <c r="AO76" s="56"/>
    </row>
    <row r="77" spans="1:4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6"/>
      <c r="AN77" s="36"/>
      <c r="AO77" s="36"/>
      <c r="AP77" s="55"/>
    </row>
    <row r="78" spans="1:42">
      <c r="A78" s="53"/>
      <c r="B78" s="54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2"/>
    </row>
  </sheetData>
  <mergeCells count="26">
    <mergeCell ref="AN15:AN16"/>
    <mergeCell ref="U14:Z14"/>
    <mergeCell ref="AA14:AB15"/>
    <mergeCell ref="AC14:AN14"/>
    <mergeCell ref="AO14:AO16"/>
    <mergeCell ref="AC15:AD15"/>
    <mergeCell ref="AE15:AF15"/>
    <mergeCell ref="AG15:AH15"/>
    <mergeCell ref="AI15:AJ15"/>
    <mergeCell ref="AK15:AL15"/>
    <mergeCell ref="AM15:AM16"/>
    <mergeCell ref="A8:AL8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K15:O15"/>
    <mergeCell ref="P15:T15"/>
    <mergeCell ref="U15:V15"/>
    <mergeCell ref="W15:X15"/>
    <mergeCell ref="Y15:Z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Шпекторов</cp:lastModifiedBy>
  <dcterms:created xsi:type="dcterms:W3CDTF">2019-02-13T16:51:07Z</dcterms:created>
  <dcterms:modified xsi:type="dcterms:W3CDTF">2019-02-15T08:00:24Z</dcterms:modified>
</cp:coreProperties>
</file>